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ArthurK\Objective\Objects\WinTalk\043a8dd3-3b96-49e7-9b79-f24cd30da030\"/>
    </mc:Choice>
  </mc:AlternateContent>
  <xr:revisionPtr revIDLastSave="0" documentId="13_ncr:1_{378BFBCD-2F6C-4F59-97C9-2C45BEE120B6}" xr6:coauthVersionLast="47" xr6:coauthVersionMax="47" xr10:uidLastSave="{00000000-0000-0000-0000-000000000000}"/>
  <bookViews>
    <workbookView xWindow="-108" yWindow="-108" windowWidth="23256" windowHeight="12456" xr2:uid="{00000000-000D-0000-FFFF-FFFF00000000}"/>
  </bookViews>
  <sheets>
    <sheet name="Clawr" sheetId="5" r:id="rId1"/>
    <sheet name="Rhagair" sheetId="6" r:id="rId2"/>
    <sheet name="Llywodraeth Cymru" sheetId="1" r:id="rId3"/>
    <sheet name="Awdurdod Lleol " sheetId="3" r:id="rId4"/>
    <sheet name="Sector Preifat" sheetId="4"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41" i="3" l="1"/>
  <c r="D740" i="3"/>
  <c r="D385" i="3"/>
  <c r="D384" i="3"/>
  <c r="D358" i="3"/>
  <c r="D354" i="3"/>
  <c r="D353" i="3"/>
  <c r="D352" i="3"/>
  <c r="D351" i="3"/>
  <c r="D350" i="3"/>
  <c r="D329" i="3"/>
  <c r="D328" i="3"/>
  <c r="D291" i="3"/>
  <c r="D290" i="3"/>
  <c r="D289" i="3"/>
  <c r="D288" i="3"/>
  <c r="D287" i="3"/>
  <c r="D286" i="3"/>
  <c r="D285" i="3"/>
  <c r="D284" i="3"/>
  <c r="D283" i="3"/>
  <c r="D282" i="3"/>
  <c r="D240" i="3"/>
  <c r="D217" i="3"/>
  <c r="D215" i="3"/>
  <c r="D212" i="3"/>
  <c r="D211" i="3"/>
  <c r="D210" i="3"/>
  <c r="D173" i="3"/>
  <c r="D93" i="3"/>
  <c r="C139" i="1"/>
  <c r="D139" i="1" s="1"/>
  <c r="D67" i="1"/>
  <c r="C67" i="1"/>
</calcChain>
</file>

<file path=xl/sharedStrings.xml><?xml version="1.0" encoding="utf-8"?>
<sst xmlns="http://schemas.openxmlformats.org/spreadsheetml/2006/main" count="6493" uniqueCount="1357">
  <si>
    <t xml:space="preserve">Llif Prosiectau Llywodraeth Cymru      </t>
  </si>
  <si>
    <t>Mae’r rhan hon o'r llif yn amlinellu rhaglenni a phrosiectau Llywodraeth Cymru lle mae gwerth cyfan y cynllun yn fwy na £5m ac, os nad ydynt wedi dechrau eisoes, eu bod i fod i ddechrau yn ystod y tair blynedd nesaf. Mae’n seiliedig ar yr hyn y disgwylir y bydd y cyllid yn y dyfodol. Er mai’r cynlluniau a gyflwynir yw ein prosiectau blaenoriaeth a’u bod yn debygol iawn o gael eu cyflawni fel y disgrifir, nid yw hyn yn cynrychioli ymrwymiad ffurfiol Llywodraeth Cymru. Mae hyn yn adlewyrchu’r potensial ar gyfer ansicrwydd yn y dyfodol, gan gynnwys rhagolygon gwariant cyhoeddus yn y dyfodol.</t>
  </si>
  <si>
    <t>Addysg</t>
  </si>
  <si>
    <t>Ochr yn ochr â rhaglen i ddiwygio ein cwricwlwm blaenllaw a newidiadau i’n systemau cyllido a llywodraethu ar gyfer addysg drydyddol, byddwn yn parhau i fuddsoddi’n helaeth yn ein hystad addysg drwy ein Rhaglen Cymunedau Dysgu Cynaliadwy (sef ein Rhaglen Ysgolion a Cholegau ar gyfer yr Unfed Ganrif ar Hugain gynt). Bydd rhan sylweddol o’r ystad addysg yn cael sylw drwy wella cyflwr adeiladau a datblygu cyfleusterau carbon sero net. Bydd y Rhaglen yn sicrhau bod ein hystad addysg mewn cyflwr addas i gyflawni’r cwricwlwm newydd; yn y lleoliad cywir ar gyfer anghenion lleol, yn cysylltu â llwybrau teithio llesol a chynaliadwy; ac o’r maint a’r math cywir i adlewyrchu nifer y dysgwyr a chyfleoedd busnes i gefnogi cymunedau – o’r blynyddoedd cynnar i addysg oedolion.</t>
  </si>
  <si>
    <t>Sector</t>
  </si>
  <si>
    <t>Prosiect / Rhaglen</t>
  </si>
  <si>
    <t>Amcangyfrif o Gyfanswm Gwerth y Cynllun	(£m)</t>
  </si>
  <si>
    <t>Amcangyfrif o Gymorth LlC	(£m)</t>
  </si>
  <si>
    <t>Dyddiad dechrau</t>
  </si>
  <si>
    <t>Dyddiad gorffen</t>
  </si>
  <si>
    <t>Cyllid a Chyflawni</t>
  </si>
  <si>
    <t>Gwybodaeth ychwanegol</t>
  </si>
  <si>
    <t>Rhaglen Cymunedau Dysgu Cynaliadwy Band B – Cymru Gyfan</t>
  </si>
  <si>
    <t xml:space="preserve"> 2027-28 (buddsoddiad parhaus – achosion busnes newydd yn y rhaglen dreigl)
</t>
  </si>
  <si>
    <t>Cyllid ALl a LlC.  Bydd y cyllid cyfatebol a ddarperir gan LlC yn dibynnu ar natur y cyfleuster addysg ond bydd yn o leiaf 65%. Mae hyn yn amodol ar dderbyn a chymeradwyo achosion busnes ar gyfer prosiectau unigol.</t>
  </si>
  <si>
    <t xml:space="preserve">Gan ddechrau yn 2019, dyma'r ail don o fuddsoddi o dan y Rhaglen Cymunedau Dysgu Cynaliadwy sy'n fuddsoddiad cyfalaf parhaus ar draws yr ystad addysg, gan adeiladu ysgolion a cholegau Carbon Sero Net newydd, gwella ysgolion a cholegau mewn cyflwr gwael, a sicrhau bod amgylcheddau ar gyfer dysgu'r cwricwlwm yn yr unfed ganrif ar hugain yn cael eu darparu mewn modd cynaliadwy. Nid oes unrhyw geisiadau newydd yn cael eu hystyried gan fod Cynlluniau Amlinellol Strategol y Rhaglen Dreigl wedi cael eu cymeradwyo erbyn hyn. </t>
  </si>
  <si>
    <t>Rhaglen Cymunedau Dysgu Cynaliadwy Rhaglen Dreigl – Cymru Gyfan</t>
  </si>
  <si>
    <t>Rhaglen Dreigl Barhaus gyda chyllid cychwynnol ar gyfer Cynlluniau Amlinellol Strategol wedi’i gymeradwyo hyd at 2033.</t>
  </si>
  <si>
    <t xml:space="preserve">Cyllid ALl a LlC ar raglen dreigl dros 9 mlynedd. Caiff hyn ei ddiweddaru bob blwyddyn i adlewyrchu prosiectau cyfredol (blynyddoedd 1-3), cynlluniau tymor canolig (blynyddoedd 4-6) a blaenoriaethau strategol (blynyddoedd 7-9).  Bydd y cyllid cyfatebol a ddarperir gan Lywodraeth Cymru yn dibynnu ar natur y cyfleuster addysg ond bydd o leiaf 65% yn amodol ar dderbyn a chymeradwyo achosion busnes ar gyfer prosiectau unigol. </t>
  </si>
  <si>
    <t>Parhau â’r rhaglen seilwaith mawr Cymunedau Dysgu Cynaliadwy, sydd wedi cefnogi ailadeiladu ac adnewyddu adeiladau Addysg ledled Cymru. Bydd y rhaglen dreigl yn parhau i gefnogi partneriaid cyflawni gyda rhaglen gyllido ddeinamig ac ymatebol sy’n cyd-fynd â’r Strategaeth Buddsoddi yn Seilwaith Cymru a chyflawni blaenoriaethau lleol yn brydlon. Bydd yr hyblygrwydd yn y rhaglen yn rhoi cyfle i bartneriaid cyflawni nodi cynigion strategol tymor hwy.  Mae’n ofynnol i’r holl brosiectau a gyflawnir drwy’r rhaglen fod yn rhai Carbon Sero Net ar ôl agor yn ogystal â darparu’r gwerth carbon corfforedig gorau sy’n cyd-fynd ag ymrwymiadau datgarboneiddio statudol Llywodraeth Cymru.</t>
  </si>
  <si>
    <t>Ysgolion Bro</t>
  </si>
  <si>
    <t>Roedd y cyllid yn canolbwyntio ar waith cyfalaf ar raddfa fach a fyddai’n galluogi’r gymuned i ddefnyddio’r cyfleusterau presennol drwy wella goleuadau allanol (ardaloedd chwaraeon), mannau storio offer (gweithgareddau allgyrsiol grwpiau cymunedol), addasu ystafelloedd newid a thoiledau, llochesi allanol, a mesurau diogelwch i wahanu ardaloedd ysgol a chymunedol.</t>
  </si>
  <si>
    <t>Grant Cyfalaf y Cynnig Gofal Plant</t>
  </si>
  <si>
    <t>Sefydlwyd rhaglen Cyfalaf y Cynnig Gofal Plant i ymateb i’r cynnydd disgwyliedig yn y galw wrth i Lywodraeth Cymru ariannu 30 awr o Ofal Plant ac Addysg Gynnar (a ddarperir drwy’r Cyfnod Sylfaen) ar gyfer rhieni plant 3-4 oed sy’n gweithio ac sy’n gymwys. Dyrannwyd cyllid cyfalaf i awdurdodau lleol ledled Cymru i adnewyddu neu ddatblygu adeiladau gofal plant newydd, i gynyddu capasiti lleoliadau gofal plant ac i gefnogi mwy o leoedd cyfrwng Cymraeg. Mae rhai prosiectau cyfalaf gofal plant yn cael eu cydleoli mewn ysgolion Carbon Sero Net newydd sy’n cael eu hadeiladu o dan y rhaglen Cymunedau Dysgu Cynaliadwy.</t>
  </si>
  <si>
    <t>Y Grant Cyfalaf Addysg Cyfrwng Cymraeg</t>
  </si>
  <si>
    <t xml:space="preserve">Mae’r grant hwn yn ariannu prosiectau cyfalaf sy’n cefnogi a chynyddu’r defnydd o’r Gymraeg mewn addysg yn unol â Chynlluniau Strategol Cymraeg mewn Addysg y partneriaid cyflawni. Mae hyn yn adlewyrchu’r ymrwymiad a wnaed i wneud rheoliadau newydd Cynlluniau Strategol y Gymraeg mewn Addysg sy’n adlewyrchu’n well y dyhead yn Cymraeg 2050 a’n disgwyliad ar awdurdodau lleol i gynllunio yn unol â thargedau sy’n cyfrannu’n uniongyrchol at dargedau’r strategaeth.  Mae’n ofynnol i bob prosiect adeiladu newydd fod yn unol â’r un safon Carbon Sero Net ac yn unol â’r Rhaglen Cymunedau Dysgu Cynaliadwy graidd. </t>
  </si>
  <si>
    <t>Grant Cynnal a Chadw Ystadau Addysg Uwch</t>
  </si>
  <si>
    <t>100% cyllid LlC, dim gofyniad ffurfiol am arian cyfatebol.</t>
  </si>
  <si>
    <t>£10m y flwyddyn ar gyfer rhesymoli ystadau, cyfanswm o £30m ar draws y gyllideb 3 blynedd 2022-2025. Mae’r cyllid hwn yn cefnogi sefydliadau Addysg Uwch i barhau i fuddsoddi mewn prosiectau sy’n lleihau’r risgiau ariannol sy’n gysylltiedig â’u hystadau ac yn helpu i wireddu arbedion effeithlonrwydd o ran rheoli a gweithredu ystadau, sydd i gyd yn ceisio eu gwneud yn fwy effeithlon a chynaliadwy yn yr hirdymor a lleihau eu heffaith amgylcheddol.</t>
  </si>
  <si>
    <t xml:space="preserve">Grant Digidol Addysg Bellach </t>
  </si>
  <si>
    <t>100% o gyllid cyfalaf LlC yn cael ei ddyrannu yn seiliedig ar fethodolegau cyllido Addysg Bellach ehangach yn unol â meini prawf cyllido.
Efallai y bydd sefydliadau addysg bellach yn dewis ychwanegu at y cyllid hwn o ffynonellau eraill i gyflawni blaenoriaethau sefydliadol, ond nid oes gofyniad ffurfiol am gyllid cyfatebol.</t>
  </si>
  <si>
    <t>Cyllid wedi’i ddyrannu ar ôl ‘cais i weithredu’ ar ddysgu digidol mewn Addysg Bellach i gefnogi mentrau dysgu digidol yn y sector Addysg Bellach a chyfrannu at elfennau o Strategaeth Ddigidol i Gymru a Strategaeth Arloesi Cymru Llywodraeth Cymru. Mae hwyluso sefydliadau addysg bellach yn gosod sylfaen gref ar gyfer gweithgareddau yn y dyfodol, i gefnogi darpariaeth dysgu digidol a chyfunol a ffyrdd newydd o weithio a dysgu.  Gall hyn gynnwys buddsoddi mewn offer digidol a seilwaith digidol sylfaenol. Byddai’r cyllid yn helpu i weithredu a sefydlu cynlluniau newydd, cefnogi arloesedd a chydweithio, a threialu datblygiadau newydd.</t>
  </si>
  <si>
    <t>Grant Cyfalaf Anghenion Dysgu Ychwanegol</t>
  </si>
  <si>
    <t>Mae’r grant ADY yn rhoi cyfle pellach i awdurdodau lleol drawsnewid profiad dysgu dysgwyr ADY, gan sicrhau eu bod yn cael eu haddysgu mewn ystafelloedd dosbarth gyda’r technolegau a’r cyfleusterau sydd eu hangen i gefnogi’r gwaith o gyflwyno’r Cwricwlwm i Gymru, a’u Cynlluniau Strategol Cymraeg mewn Addysg unigol. Mae enghreifftiau o’r prosiectau’n cynnwys datblygu ac uwchraddio mannau awyr agored ac ardaloedd synhwyraidd, gwaith addasu ac adnewyddu i ddarparu ar gyfer canolfannau adnoddau dysgu cyfrwng Cymraeg, ystafelloedd dosbarth arbenigol ac ystafelloedd tawelu/ymyrraeth, prosiectau pyllau hydro, lifftiau, mannau hygyrch, teclynnau codi ac ardaloedd i alluogi disgyblion i fod yn annibynnol a chaniatáu gwell mynediad at ddysgu sgiliau bywyd.</t>
  </si>
  <si>
    <t>Grant Atgyweiriadau Sylweddol Ysgolion Gwirfoddol a Gynorthwyir</t>
  </si>
  <si>
    <t xml:space="preserve">Bydd Llywodraeth Cymru yn talu 85% o’r costau mewn perthynas ag atgyweiriadau sylweddol o ran cynnal a chadw cyfleusterau Addysg ysgolion gwirfoddol a gynorthwyir ledled Cymru, ar ôl cymeradwyo’r achosion busnes a gyflwynir. Y corff llywodraethu neu’r esgobaeth sy’n cyfrannu’r 15% sy’n weddill. </t>
  </si>
  <si>
    <t>Mae’r Rhaglen wedi’i chynllunio i wella ysgolion gwirfoddol a gynorthwyir, sydd mewn cyflwr gwael neu sydd angen gwaith atgyweirio sylweddol a gwaith mawr. Cytunwyd ar gyllid grant ar gyfer amrywiaeth o gynlluniau gan gynnwys toeau sy’n gollwng a lleithder i ofynion ad-drefnu brys gyda’r nod o greu amgylcheddau dysgu gwell a chael gwared ar adeiladau dros dro.  Mae gwella cyflwr adeiladau hefyd yn gwella eu perfformiad thermol gan helpu i leihau’r ynni a ddefnyddir, lleihau allyriadau carbon ac arbed refeniw.</t>
  </si>
  <si>
    <t>Rhaglen Buddsoddi mewn TGCh Ysgolion</t>
  </si>
  <si>
    <t xml:space="preserve">Mae 100% o gyllid LlC yn cael ei ddyrannu drwy archebion sy’n cael eu derbyn ar sail catalog o galedwedd. </t>
  </si>
  <si>
    <t>Dyrannwyd cyllid i alluogi awdurdodau lleol i gyflawni eu strategaethau cymhareb dyfeisiau uchelgeisiol a pharhau i fuddsoddi mewn perifferolau addysgu a dysgu ee offer clyweledol a SMART. Mae’r cynnydd yn y cymarebau dyfeisiau yn effeithio ar allu awdurdodau lleol i gynnal y buddsoddiad hwn yn y dyfodol. Felly, er mwyn helpu awdurdodau lleol ac ysgolion i wneud cymhwysedd digidol yn rhan annatod o addysg a chyflawni model gweithredu technoleg addysg cwbl gynaliadwy, mae’r cyllid yn ddigon o fuddsoddiad i ariannu dyfais ar gyfer pob disgybl blwyddyn 7 sy’n dechrau yn yr ysgol uwchradd.</t>
  </si>
  <si>
    <t>Iechyd a Gofal Cymdeithasol</t>
  </si>
  <si>
    <t>Bydd cyllideb cyfalaf y GIG yn parhau i gael ei buddsoddi mewn seilwaith i gefnogi’r gwaith o ddarparu gwasanaethau diogel, cynaliadwy a hygyrch o ansawdd uchel ac i fwrw ymlaen â’r gwaith o drawsnewid y ddarpariaeth gofal iechyd yn y gwasanaethau clinigol acíwt, y ddarpariaeth gofal sylfaenol a gofal cymdeithasol yn y sectorau cymunedol.  Bydd y gyllideb gyfalaf hefyd yn canolbwyntio ar fuddsoddiadau blaenoriaeth, gan gynnwys cyfarpar delweddu a diagnostig, cyfleoedd datgarboneiddio, iechyd meddwl a seilwaith ehangach ysbytai, gan gynnwys gwasanaethau digidol a gwybodeg.</t>
  </si>
  <si>
    <t>Bwrdd Iechyd Prifysgol Aneurin Bevan – Ysbyty Athrofaol y Faenor – Adran Achosion Brys</t>
  </si>
  <si>
    <t>Cyllid Llywodraeth Cymru wedi'i gymeradwyo fis Rhagfyr 2023</t>
  </si>
  <si>
    <t xml:space="preserve">Adeiladu estyniad i'r Adran Achosion Brys yn Ysbyty Athrofaol y Faenor i ddarparu mannau aros ychwanegol. </t>
  </si>
  <si>
    <t>Bwrdd Iechyd Prifysgol Aneurin Bevan – Canolfan Iechyd a Lles Dwyrain Casnewydd</t>
  </si>
  <si>
    <t>Cafodd cyllid Llywodraeth Cymru ei gymeradwyo ym mis Mai 2022</t>
  </si>
  <si>
    <t>Datblygu Canolfan Iechyd a Lles newydd yn Nwyrain Casnewydd. Mae hyn yn rhan o Gynllun Cyfres o Brosiectau Gofal Sylfaenol Cymru Gyfan.</t>
  </si>
  <si>
    <t>Bwrdd Iechyd Prifysgol Aneurin Bevan – Canolfan Loeren Radiotherapi</t>
  </si>
  <si>
    <t>Cafodd cyllid Llywodraeth Cymru ei gymeradwyo ym mis Tachwedd 2022</t>
  </si>
  <si>
    <t xml:space="preserve">Mae datblygu’r Ganolfan Loeren Radiotherapi yn brosiect ar y cyd rhwng Bwrdd Iechyd Prifysgol Aneurin Bevan ac Ymddiriedolaeth GIG Prifysgol Felindre ar safle Nevill Hall.  </t>
  </si>
  <si>
    <t>Bwrdd Iechyd Prifysgol Aneurin Bevan – Canolfan Iechyd a Lles Tredegar</t>
  </si>
  <si>
    <t>Cafodd cyllid Llywodraeth Cymru ei gymeradwyo ym mis Mawrth 2021</t>
  </si>
  <si>
    <t>Datblygu Canolfan Iechyd a Lles newydd yn Nhredegar. Mae hyn yn rhan o Gynllun Cyfres o Brosiectau Gofal Sylfaenol Cymru Gyfan.</t>
  </si>
  <si>
    <t>Bwrdd Iechyd Prifysgol Aneurin Bevan – Ailddatblygu Ysbyty Nevill Hall</t>
  </si>
  <si>
    <t>I’w gadarnhau</t>
  </si>
  <si>
    <t>Cais am gyllid Llywodraeth Cymru wedi’i gyflwyno.</t>
  </si>
  <si>
    <t>Ailddatblygu Ysbyty Nevill Hall ar ôl darganfod RAAC – mae proses yn mynd rhagddi i adolygu’r modelau gwasanaeth sy’n sail ar hyn o bryd i’r gwasanaethau clinigol sy’n cael eu darparu yn Ysbyty Nevill Hall.</t>
  </si>
  <si>
    <t>Bwrdd Iechyd Prifysgol Betsi Cadwaladr - Uned Iechyd Meddwl Oedolion</t>
  </si>
  <si>
    <t xml:space="preserve">Bwriad y cynllun yw datblygu Uned Iechyd Meddwl newydd i Oedolion ar safle Ysbyty Glan Clwyd. </t>
  </si>
  <si>
    <t xml:space="preserve">Bwrdd Iechyd Prifysgol Betsi Cadwaladr - Llandudno - Orthopedeg </t>
  </si>
  <si>
    <t>Cafodd cyllid Llywodraeth Cymru ei gymeradwyo ym mis Tachwedd 2023</t>
  </si>
  <si>
    <t>Bydd y cynllun hwn yn darparu Canolfan Orthopedig benodol i leihau rhestrau aros cleifion.</t>
  </si>
  <si>
    <t>Bwrdd Iechyd Prifysgol Betsi Cadwaladr – Ysbyty Cymunedol Gogledd Dinbych</t>
  </si>
  <si>
    <t>Cais am gyllid Llywodraeth Cymru wedi’i gyflwyno – Mae Achos Busnes Amlinellol wedi cael ei gymeradwyo ac mae’r Achos Busnes Llawn yn cael ei ystyried.</t>
  </si>
  <si>
    <t>Bydd y cynllun arfaethedig yn darparu ystod o wasanaethau sydd wedi cael eu hailddylunio a’u hehangu ar ac o amgylch safle rhestredig Gradd II Ysbyty Brenhinol Alexandra yn y Rhyl, Sir Ddinbych.</t>
  </si>
  <si>
    <t>Bwrdd Iechyd Prifysgol Betsi Cadwaladr - Uned Meddygaeth Niwclear</t>
  </si>
  <si>
    <t>Cais am gyllid Llywodraeth Cymru wedi’i gyflwyno. Bydd yr Achos Busnes Amlinellol yn cael ei gyflwyno i Lywodraeth Cymru ym mis Ionawr 2025</t>
  </si>
  <si>
    <t xml:space="preserve">Nod y cynllun hwn yw cryfhau meddygaeth niwclear yn Ysbyty Glan Clwyd, gan gynnwys sganiwr PET statig yn lle'r gwasanaeth symudol presennol. </t>
  </si>
  <si>
    <t>Bwrdd Iechyd Prifysgol Betsi Cadwaladr - Ysbyty Glan Clwyd - Seilwaith Trydanol</t>
  </si>
  <si>
    <t>Cais am gyllid Llywodraeth Cymru wedi’i gyflwyno</t>
  </si>
  <si>
    <t xml:space="preserve">Gyda'r cynllun arfaethedig, bydd y seilwaith trydanol yn Ysbyty Glan Clwyd yn cael ei uwchraddio. Bydd y gwaith yn sicrhau bod y safle’n parhau i weithredu ac yn galluogi datblygiadau eraill yn y dyfodol i fynd rhagddynt. </t>
  </si>
  <si>
    <t>Bwrdd Iechyd Prifysgol Caerdydd a’r Fro – Datblygu Theatrau Hybrid a Thrawma Mawr</t>
  </si>
  <si>
    <t xml:space="preserve">Cais am gyllid Llywodraeth Cymru wedi’i gyflwyno ac mae’r Achos Busnes Llawn yn destun craffu. </t>
  </si>
  <si>
    <t>Datblygu Theatr Hybrid newydd a Theatr Trawma Mawr yn Ysbyty Athrofaol Cymru, Caerdydd.</t>
  </si>
  <si>
    <t>Bwrdd Iechyd Prifysgol Caerdydd a’r Fro - Haematoleg a BMT, Ymchwil Canser ac Oncoleg Arbenigol Cymhleth</t>
  </si>
  <si>
    <t>Datblygu gwasanaethau canser arbenigol hanfodol ar safle Ysbyty Athrofaol Cymru - mwy o gapasiti ar gyfer Haematoleg, Trawsblannu Gwaed a Mêr a Chynhyrchion Meddyginiaethol Therapi Uwch, Canolfan Ymchwil Canser Caerdydd a Gwasanaethau Oncoleg Arbenigol Cymhleth.</t>
  </si>
  <si>
    <t>Bwrdd Iechyd Prifysgol Caerdydd a’r Fro - Rhaglen Adnewyddu Lifftiau</t>
  </si>
  <si>
    <t xml:space="preserve">Adnewyddu lifftiau ar draws safle Ysbyty Athrofaol Cymru.  </t>
  </si>
  <si>
    <t>Bwrdd Iechyd Prifysgol Caerdydd a’r Fro – Ehangu ac Adnewyddu'r Uned Therapi Dwys (ITU)</t>
  </si>
  <si>
    <t>Pwrpas y prosiect hwn yw ehangu capasiti drwy adnewyddu neu ailadeiladu’r pob rhan neu ran o’r Uned Gofal Critigol, er mwyn diwallu Anghenion Gofal Critigol ar gyfer y dyfodol. Mae’r cwmpas yn cynnwys Gofal Critigol mewn Argyfwng, gan gynnwys yr Uned Cymorth Anadlu Hirdymor, yn ogystal â Gofal Critigol Dewisol (a elwir yn Uned Gofal Ôl-anesthetig/PACU)</t>
  </si>
  <si>
    <t>Bwrdd Iechyd Prifysgol Cwm Taf Morgannwg – Parc Iechyd Llantrisant</t>
  </si>
  <si>
    <t>Cais am gyllid Llywodraeth Cymru wedi'i gyflwyno – achos busnes yn cael ei ddatblygu</t>
  </si>
  <si>
    <t>Ceisir cyllid gan Lywodraeth Cymru i ddatblygu’r hen adeilad BA yn Llantrisant sy’n gysylltiedig â darparu gweithgareddau diagnostig a dewisol rhanbarthol.</t>
  </si>
  <si>
    <t>Bwrdd Iechyd Prifysgol Cwm Taf Morgannwg – Ysbyty’r Tywysog Siarl, Cam 3</t>
  </si>
  <si>
    <t xml:space="preserve">Trydydd cam a cham olaf y gwaith adnewyddu yn Ysbyty’r Tywysog Siarl. </t>
  </si>
  <si>
    <r>
      <rPr>
        <sz val="12"/>
        <color theme="1"/>
        <rFont val="Arial"/>
        <family val="2"/>
      </rPr>
      <t>Bwrdd Iechyd Prifysgol Cwm Taf Morgannwg – Ysbyty'r Tywysog Siarl, Merthyr Tudful, Ailwampio’r Llawr Gwaelod a’r Llawr 1</t>
    </r>
    <r>
      <rPr>
        <vertAlign val="superscript"/>
        <sz val="12"/>
        <color theme="1"/>
        <rFont val="Arial"/>
        <family val="2"/>
      </rPr>
      <t xml:space="preserve">af </t>
    </r>
    <r>
      <rPr>
        <sz val="12"/>
        <color theme="1"/>
        <rFont val="Arial"/>
        <family val="2"/>
      </rPr>
      <t>- Cam 2</t>
    </r>
  </si>
  <si>
    <t xml:space="preserve">Mae cyllid Llywodraeth Cymru wedi’i gymeradwyo ar gyfer Cam 2 Hydref 2020. Cwblhawyd Cam 1a ac 1b yn flaenorol. </t>
  </si>
  <si>
    <t>Bydd y buddsoddiad hwn yn sicrhau y cydymffurfir â safonau Iechyd a Diogelwch, yn gwella effeithlonrwydd gwasanaethau, ansawdd a chynhyrchiant, yn unol â chyfeiriad strategol clinigol ac ariannol ehangach Bwrdd Iechyd Cwm Taf ac yn ailgynllunio ardaloedd clinigol, i ddarparu lle hyblyg, diogel a chroesawgar.</t>
  </si>
  <si>
    <t xml:space="preserve">Bwrdd Iechyd Prifysgol Cwm Taf Morgannwg – Canolfan Iechyd a Lles Sunnyside (Pen-y-bont ar Ogwr) </t>
  </si>
  <si>
    <t>Cyllid Llywodraeth Cymru wedi'i gymeradwyo ym mis Tachwedd 2023</t>
  </si>
  <si>
    <t xml:space="preserve">Datblygu Canolfan Iechyd a Lles integredig ym Mhen-y-bont ar Ogwr. Mae hyn yn rhan o Bentref Iechyd a Lles llawer mwy, gan gynnwys anghenion cyffredinol a thai â chymorth. </t>
  </si>
  <si>
    <t>Hywel Dda - Canolfan Iechyd a Lles Cross Hands</t>
  </si>
  <si>
    <t>Cais am gyllid Llywodraeth Cymru wedi’i gyflwyno - Achos Busnes Llawn wrthi'n cael ei ddatblygu</t>
  </si>
  <si>
    <t xml:space="preserve">Datblygu Canolfan Iechyd a Lles integredig yn Cross Hands, Sir Gaerfyrddin. </t>
  </si>
  <si>
    <t>Hywel Dda - Concrit Awyredig Awtoclafiedig Cyfnerth (RAAC) - gwaith yn Llwynhelyg - Cam 1</t>
  </si>
  <si>
    <t>Cafodd cyllid Llywodraeth Cymru ei gymeradwyo ym mis Awst 2023.</t>
  </si>
  <si>
    <t xml:space="preserve">Oherwydd bod Concrit Awyredig Awtoclafiedig Cyfnerth (RAAC) yn Ysbyty Llwynhelyg, bydd y cyllid hwn yn galluogi’r Bwrdd Iechyd i gwblhau arolygon manwl o’r RAAC sydd ar y safle yn ogystal â gwneud gwaith adfer a nodwyd i liniaru risgiau a chynnal safle gweithredol. </t>
  </si>
  <si>
    <t>Bwrdd Iechyd Prifysgol Hywel Dda – Gwaith Gorfodi Tân – Glangwili a Llwynhelyg</t>
  </si>
  <si>
    <t>Mae £47m o gyllid Llywodraeth Cymru wedi’i gymeradwyo hyd yma, ac mae’r gweddill yn amodol ar gymeradwyaeth yr achos busnes. Mae Cam 1 wedi'i gwblhau yn y ddau safle. Disgwylir achosion busnes gwaith Cam 2 yn 2025.</t>
  </si>
  <si>
    <t>Gwaith yn ymwneud â chamau unioni yn Ysbyty Cyffredinol Llwynhelyg ac Ysbyty Cyffredinol Glangwili i fynd i’r afael â’r angen i gydymffurfio â hysbysiadau atal tân a gwella diogelwch staff, cleifion ac ymwelwyr.</t>
  </si>
  <si>
    <t>Bwrdd Iechyd Prifysgol Hywel Dda - Parhad Busnes - Gwaith Seilwaith Mawr</t>
  </si>
  <si>
    <t>Cais am gyllid Llywodraeth Cymru wedi’i gyflwyno. Achos Busnes y Rhaglen wedi'i gymeradwyo – achosion busnes sy’n benodol i gynlluniau unigol i'w cyflwyno i Lywodraeth Cymru</t>
  </si>
  <si>
    <t>Bydd y rhaglen yn arwain at fuddsoddiad penodol mewn seilwaith i fynd i’r afael ag eitemau â’r flaenoriaeth uchaf fel y nodwyd o’r cofrestrau risg posibl.</t>
  </si>
  <si>
    <t xml:space="preserve">Partneriaeth Cydwasanaethau GIG Cymru - Trawsnewid Mynediad at Feddyginiaethau - Canolfan De-ddwyrain Cymru  </t>
  </si>
  <si>
    <t>Cais am gyllid Llywodraeth Cymru wedi’i gyflwyno. Achos Busnes y Rhaglen wedi’i gymeradwyo - mae Achos Busnes Amlinellol/Llawn wrthi'n cael ei ddatblygu</t>
  </si>
  <si>
    <t xml:space="preserve">Datblygu Uned Cynhyrchu Fferyllol yn Ne-ddwyrain Cymru.  </t>
  </si>
  <si>
    <t>Bwrdd Iechyd Lleol Powys – Cynllun Gogledd Powys</t>
  </si>
  <si>
    <t>Campws aml-asiantaeth yn y Drenewydd, sy’n dod â sefydliadau partner at ei gilydd i ddarparu gwasanaethau iechyd, gofal, cymunedol, lles, llyfrgell ac addysg.</t>
  </si>
  <si>
    <t>Bwrdd Iechyd Lleol Powys – Cam 2 Ysbyty Coffa Llandrindod</t>
  </si>
  <si>
    <t>Mae’r cynllun yn cynnwys gwaith seilwaith brys ynghyd ag ad-drefnu cefn yr ysbyty a gweddill y gwaith sy’n ofynnol i floc blaen yr ysbyty.</t>
  </si>
  <si>
    <t>Bwrdd Iechyd Prifysgol Bae Abertawe - Sganiwr PET</t>
  </si>
  <si>
    <t>Cyllid Llywodraeth Cymru wedi'i gymeradwyo ym mis Rhagfyr 2024.</t>
  </si>
  <si>
    <t>Gosod Sganiwr PET newydd ynghyd â gwaith cysylltiedig yn Ysbyty Singleton.</t>
  </si>
  <si>
    <t xml:space="preserve">Bwrdd Iechyd Prifysgol Bae Abertawe - Gwelliannau i'r Adran Achosion Brys - Ysbyty Treforys </t>
  </si>
  <si>
    <t>Datblygu ac adnewyddu rhan o wardiau niwclews yr ysbyty i ddarparu uned eiddilwch bwrpasol dros 7 diwrnod a fydd yn darparu mwy o gapasiti i'r Adran Achosion Brys, gwella llwybrau ac urddas / preifatrwydd cleifion, a darparu gwell mynediad ar gyfer Meddygon Teulu y Tu Allan i Oriau, adsefydlu Cardiaidd a Niwro, Adran Achosion Brys Plant a gwasanaeth asesu Pobl Hŷn.</t>
  </si>
  <si>
    <t>Bwrdd Iechyd Prifysgol Bae Abertawe - Datblygu Theatr Hybrid Fasgwlaidd</t>
  </si>
  <si>
    <t>Datblygu Theatr Hybrid Fasgwlaidd Benodol yn Ysbyty Treforys.</t>
  </si>
  <si>
    <t xml:space="preserve">Ymddiriedolaeth GIG Felindre - Datrysiad Radiotherapi Integredig </t>
  </si>
  <si>
    <t>Cafodd cyllid Llywodraeth Cymru ei gymeradwyo yn 2022.</t>
  </si>
  <si>
    <t>Caffael Datrysiad Radiotherapi Integredig a fydd yn sicrhau bod Ymddiriedolaeth GIG Prifysgol Felindre yn gallu parhau i ddarparu Gwasanaethau Radiotherapi diogel, effeithlon ac effeithiol i boblogaeth de-ddwyrain Cymru.</t>
  </si>
  <si>
    <t>Ymddiriedolaeth GIG Felindre – Ailddatblygu Ysbyty Felindre</t>
  </si>
  <si>
    <t>Parhaus</t>
  </si>
  <si>
    <t>Cyllid Llywodraeth Cymru wedi'i gymeradwyo ym mis Tachwedd 2024</t>
  </si>
  <si>
    <t>Canolfan Ganser Newydd Felindre – wedi’i hariannu drwy’r Model Buddsoddi Cydfuddiannol</t>
  </si>
  <si>
    <t>Ymddiriedolaeth y GIG Felindre - Gwasanaeth Gwaed Cymru - Seilwaith Tonysguboriau</t>
  </si>
  <si>
    <t>Cynllun i fynd i’r afael â’r gofynion i uwchraddio seilwaith adeilad Tonysguboriau fel ei fod yn gallu parhau, ac i newid offer a chyfarpar sydd ar ddiwedd oes neu’n agosáu at ddiwedd
oes.</t>
  </si>
  <si>
    <t>Ymddiriedolaeth Gwasanaethau Ambiwlans Cymru – Adnewyddu Cerbydau’n Barhaus</t>
  </si>
  <si>
    <t>Cyllid Llywodraeth Cymru yn flynyddol ar yr amod bod achosion busnes unigol yn cael eu cyflwyno a’u cymeradwyo.
Mae’r Rhaglen (Rhaglen Amlinellol Strategol) wedi cael ei hardystio gan Lywodraeth Cymru ac mae’n cwmpasu’r gwaith o adnewyddu cerbydau bob blwyddyn.</t>
  </si>
  <si>
    <t>Mae gan yr Ymddiriedolaeth raglen uchelgeisiol i wella gwasanaethau, gan foderneiddio’r ffordd y darperir gwasanaethau rheng flaen gyda’r bwriad o wella effeithlonrwydd cyffredinol. Nod penodol rhaglen y fflyd yw cefnogi a gwella’r model newydd o arferion gweithredol a darparu gwasanaethau a sicrhau’r effeithlonrwydd gorau posibl o fflyd well ar yr un pryd.</t>
  </si>
  <si>
    <t>Cymunedau</t>
  </si>
  <si>
    <t>Rhaglen Cyfleusterau Cymunedol</t>
  </si>
  <si>
    <t xml:space="preserve">Mae mudiadau’r trydydd sector yn gwneud cais am gyllid hyd at £300k. Nid oes isafswm o gyllid cyfatebol er bod hyn o leiaf 33% ar gyfartaledd. Asesir ceisiadau unigol ar sail teilyngdod. </t>
  </si>
  <si>
    <t xml:space="preserve">Mae’r Rhaglen Cyfleusterau Cymunedol wedi’i chynllunio i helpu mudiadau’r trydydd sector i brynu neu wella cyfleusterau cymunedol sy’n cael eu defnyddio’n helaeth ac y mae mawr eu hangen er mwyn iddynt fod yn addas ar gyfer y dyfodol. </t>
  </si>
  <si>
    <t xml:space="preserve">Grant Cyfalaf Safleoedd Sipsiwn a Theithwyr </t>
  </si>
  <si>
    <t>Y dyraniad cyllideb blynyddol ar gyfer y rhaglen grant hon yw £3.44m. Mae awdurdodau lleol yn gwneud cais am gyllid i adeiladu safleoedd newydd neu i adnewyddu safleoedd presennol. Ar hyn o bryd nid oes gofyniad am arian cyfatebol er bod hyn yn cael ei adolygu gan y tîm i’w weithredu yn y dyfodol. Caiff pob cais ei asesu gan banel asesu grantiau</t>
  </si>
  <si>
    <t xml:space="preserve">£3.4m yw cyllideb grant cyfalaf Sipsiwn, Roma a Theithwyr (GRT) yn 2024-25 a £3.4m yn 2025-26. Yn y £5.408m mae 43 o grantiau i 14 awdurdod lleol gyda’r grant mwyaf am £1.2m </t>
  </si>
  <si>
    <t>Llywodraeth Leol</t>
  </si>
  <si>
    <t>Datgarboneiddio Llywodraeth Leol</t>
  </si>
  <si>
    <t xml:space="preserve">Nodwyd cyllid cyfalaf fel rhan o setliad yr Awdurdod Lleol, gyda’i gytundeb, i gyflymu ei gamau gweithredu ar y newid yn yr hinsawdd fel rhan o’r uchelgais yng Nghymru ar gyfer sector cyhoeddus sero net erbyn 2030. Mae’r mecanwaith darparu drwy Wasanaeth Ynni’r Llywodraeth, sy’n cynnal diwydrwydd dyladwy technegol, dichonoldeb a chyflawni. </t>
  </si>
  <si>
    <t xml:space="preserve">Rhoddodd Panel Strategaeth Hinsawdd Llywodraeth Cymru (prif weithredwyr Awdurdodau Lleol ac arbenigwyr eraill) gyngor strategol i ganolbwyntio ar wres carbon isel, newid gwres tanwydd ffosil, fel maes blaenoriaeth heb ddim byd yn ôl neu fawr ddim, felly mae angen cymorth i greu camau gweithredu ac effeithiau. Mae’n swm bach o gyllid o’i gymharu â’r hyn sydd ei angen i ddatgarboneiddio’r ystad gyhoeddus, ond mae’n darparu mecanwaith datblygu effeithiol fel bod modd sianelu symiau uwch o gyllid, neu gyllid ar gyfer rhannau eraill o’r sector cyhoeddus hefyd er mwyn sicrhau’r cydweithio a’r effeithlonrwydd gorau posibl. Mae hefyd, yn bwysig iawn, yn helpu i ysgogi cadwyni cyflenwi a sgiliau. Bydd rhannu gwersi ac astudiaethau achos o’r prosiectau a gefnogir yn un o ganlyniadau allweddol y cynllun. </t>
  </si>
  <si>
    <t>Adfywio</t>
  </si>
  <si>
    <t>Bwriad y dull Trawsnewid Trefi yw datblygu nifer o resymau dros ymweld â chanol ein trefi, nid yn unig i siopa ond ar gyfer hamdden, gwasanaethau, byw, gweithio a chael profiad, ac i annog ein partneriaid i leoli gwasanaethau yng nghanol trefi. Cymunedau sydd wrth galon y weledigaeth hon i greu amgylcheddau o ansawdd uchel yng nghanol trefi; amgylcheddau sy’n cyfrannu at iechyd a llesiant pobl ac yn hybu twf economaidd ar yr un pryd. Mae effaith y pandemig ar ganol ein trefi yn golygu ei bod yn bwysicach nag erioed i ni barhau â’n hagenda Trawsnewid Trefi. Mae’r pandemig wedi cyflymu newidiadau i’n strydoedd mawr ac i ganol trefi a dinasoedd, gan amlygu’r angen i ailfeddwl am sut rydym yn eu defnyddio, ac ail-bwysleisio’r angen am wasanaethau hygyrch lleol.</t>
  </si>
  <si>
    <t>Trawsnewid Trefi - Cronfa Benthyciadau</t>
  </si>
  <si>
    <r>
      <rPr>
        <sz val="12"/>
        <color theme="1"/>
        <rFont val="Arial"/>
        <family val="2"/>
      </rPr>
      <t>Mae Llywodraeth Cymru wedi cymeradwyo £73.4m hyd at 2022-23 ac mae £20m arall wedi’i ddyrannu ar gyfer 2023-25.</t>
    </r>
    <r>
      <rPr>
        <sz val="12"/>
        <color rgb="FF000000"/>
        <rFont val="Arial"/>
        <family val="2"/>
      </rPr>
      <t xml:space="preserve"> </t>
    </r>
    <r>
      <rPr>
        <sz val="12"/>
        <color rgb="FF000000"/>
        <rFont val="Arial"/>
        <family val="2"/>
      </rPr>
      <t>Awdurdodau Lleol sy’n gweinyddu’r cynllun ac mae’n cael ei gyflawni gan drydydd partïon.</t>
    </r>
    <r>
      <rPr>
        <sz val="12"/>
        <color rgb="FF000000"/>
        <rFont val="Arial"/>
        <family val="2"/>
      </rPr>
      <t xml:space="preserve"> </t>
    </r>
  </si>
  <si>
    <t>Nod y cynllun yw sbarduno ailddefnyddio adeiladau gwag ac adeiladau sy’n cael eu tanddefnyddio a chefnogi arallgyfeirio yng nghanol trefi. Ar hyn o bryd, mae’r cynllun benthyciadau’n cefnogi dros 30 o ganol trefi ledled Cymru.</t>
  </si>
  <si>
    <t>Benthyciadau Eiddo</t>
  </si>
  <si>
    <t>Darparwyd £42.75m gan Lywodraeth Cymru hyd yma. Mae’r cyllid ar gael dros gyfnod o 15 mlynedd ac yn cael ei ailgylchu gan Awdurdodau Lleol yn ystod y cyfnod hwn. Awdurdodau Lleol sy’n gweinyddu’r cynllun. Mae benthyciadau i landlordiaid preifat (HIH) wedi bod ar gael ers 2012.  Mae perchen-feddianwyr wedi gallu cael gafael ar gyllid ers 2014 (HIL).</t>
  </si>
  <si>
    <t>Nod y cynlluniau yw rhoi cyllid cyfalaf i Awdurdodau Lleol i ddarparu cymorth ariannol drwy fenthyciadau.  Gall perchen-feddianwyr ddefnyddio’r cyllid i wella eu heiddo, gan sicrhau eu bod yn gynnes, yn ddiogel, yn effeithlon o ran ynni.  Gall landlordiaid yn y sector preifat gael gafael ar y cyllid er mwyn gallu defnyddio eiddo preswyl neu fasnachol gwag eto fel cartrefi i’w rhentu neu eu gwerthu. Mae’r cynlluniau ar gael i bob Awdurdod Lleol.</t>
  </si>
  <si>
    <t>Trawsnewid Trefi - Rhaglen Gyfalaf</t>
  </si>
  <si>
    <t>Arian cyfatebol gan y sector cyhoeddus, y sector preifat a'r trydydd sector ar gyfer cyllid Llywodraeth Cymru. Yn y rhan fwyaf o achosion, partneriaid Awdurdodau Lleol sy’n darparu’r prosiectau a’r rhaglenni. Dyrennir elfen o'r gyllideb flynyddol i ALlau ar gyfer y Grant Creu Lleoedd. Mae penderfyniadau ar grantiau a ddyrennir wedi’u datganoli ac yn cael eu penderfynu’n lleol.</t>
  </si>
  <si>
    <r>
      <rPr>
        <sz val="12"/>
        <color theme="1"/>
        <rFont val="Arial"/>
        <family val="2"/>
      </rPr>
      <t>Lansiwyd Trawsnewid Trefi ym mis Ionawr 2020 i fynd i’r afael â’r dirywiad yng nghanol trefi a’r gostyngiad yn y galw am adwerthu ar y stryd fawr ac mae’n adeiladu ar y rhaglenni adfywio presennol a ddechreuodd yn 2018.</t>
    </r>
    <r>
      <rPr>
        <sz val="12"/>
        <color rgb="FF000000"/>
        <rFont val="Arial"/>
        <family val="2"/>
      </rPr>
      <t xml:space="preserve">  </t>
    </r>
    <r>
      <rPr>
        <sz val="12"/>
        <color rgb="FF000000"/>
        <rFont val="Arial"/>
        <family val="2"/>
      </rPr>
      <t>Mae’r Rhaglen yn canolbwyntio ar dwf cynaliadwy ein trefi, drwy ymyriadau sy’n cynnwys gwell bioamrywiaeth a seilwaith gwyrdd; ailddefnyddio adeiladau gwag; cynyddu’r amrywiaeth o wasanaethau sydd ar gael mewn trefi gyda phwyslais ar weithio hyblyg a mannau byw; a mynediad at wasanaethau a hamdden.</t>
    </r>
    <r>
      <rPr>
        <sz val="12"/>
        <color rgb="FF000000"/>
        <rFont val="Arial"/>
        <family val="2"/>
      </rPr>
      <t xml:space="preserve">  </t>
    </r>
    <r>
      <rPr>
        <sz val="12"/>
        <color rgb="FF000000"/>
        <rFont val="Arial"/>
        <family val="2"/>
      </rPr>
      <t>Ar ben hynny, mae ein gwaith i drawsnewid trefi yn cydweithio ar draws y Llywodraeth i wella buddsoddiadau presennol fel gwella trafnidiaeth gyhoeddus a gwella llwybrau teithio llesol.</t>
    </r>
    <r>
      <rPr>
        <sz val="12"/>
        <color rgb="FF000000"/>
        <rFont val="Arial"/>
        <family val="2"/>
      </rPr>
      <t xml:space="preserve"> </t>
    </r>
    <r>
      <rPr>
        <sz val="12"/>
        <color rgb="FF000000"/>
        <rFont val="Arial"/>
        <family val="2"/>
      </rPr>
      <t>Bydd y rownd bresennol o gyllid yn cefnogi’r rhaglen o 2022 tan 2025.</t>
    </r>
    <r>
      <rPr>
        <sz val="12"/>
        <color rgb="FF000000"/>
        <rFont val="Arial"/>
        <family val="2"/>
      </rPr>
      <t xml:space="preserve">
</t>
    </r>
  </si>
  <si>
    <t>Trawsnewid Trefi - Rhaglen Safleoedd Strategol</t>
  </si>
  <si>
    <t>Arian cyfatebol gan y sector cyhoeddus a’r sector preifat ar gyfer cyllid benthyciad Llywodraeth Cymru.</t>
  </si>
  <si>
    <t>Mae’r Rhaglen hon sy’n datblygu yn rhan o’r rhaglen Trawsnewid Trefi ac mae’n cynnig benthyciadau hirdymor i brynu ac adfer safleoedd strategol segur yng nghanol trefi i’w datblygu.  Yr uchelgais yw creu safleoedd tai o ansawdd uchel sy’n cynnwys safonau gofod Llywodraeth Cymru, gwell effeithlonrwydd ynni, mynediad at drafnidiaeth gyhoeddus a llwybrau teithio llesol i leihau dibyniaeth ar geir, mannau gwyrdd a 50% o gartrefi fforddiadwy.</t>
  </si>
  <si>
    <t xml:space="preserve">Tai </t>
  </si>
  <si>
    <t xml:space="preserve">Mae Llywodraeth Cymru yn cydnabod y dylai pawb fyw mewn cartref sy’n diwallu eu hanghenion ac sy’n eu helpu i fyw bywyd iach, llwyddiannus a ffyniannus. Dros dymor y Senedd hon, byddwn yn parhau i fuddsoddi yn y maes hwn i gydnabod pwysigrwydd tai da o ansawdd i gefnogi cymunedau sy’n ffynnu. Mae'r pandemig wedi dangos beth y gellir ei gyflawni gydag ymdrech system gyfan ar y cyd, wedi’i chefnogi gan fuddsoddiad sylweddol. Mae wedi tynnu sylw at bwysigrwydd cartref a chymuned, ac wedi gwneud i bobl ganolbwyntio ar ddyfodol ein trefi.  Mae buddsoddi mewn tai yn cefnogi economi Cymru o ran cynnal a chefnogi swyddi yn y diwydiant adeiladu yn ogystal â’r gadwyn gyflenwi. Mae darparu tai o ansawdd da yn helpu i fynd i’r afael â thlodi (gan gynnwys tlodi tanwydd) ac yn gwella cyflawniad addysgol.
</t>
  </si>
  <si>
    <t>Tai</t>
  </si>
  <si>
    <t>Diogelwch Adeiladau – Cyweirio Adeiladau Preswyl Canolig ac Uchel</t>
  </si>
  <si>
    <t>Mae’r rhaglen diogelwch adeiladau yn cael ei datblygu ar sail drawslywodraethol. Mae effeithiau uniongyrchol ar swyddogaethau Cynllunio, Rheoli Adeiladu, Tai a Diogelu’r Cyhoedd mewn awdurdodau lleol, ac effeithiau ar Wasanaethau Tân ac Achub.  Mae’r gwaith yn plethu â nifer o feysydd deddfwriaeth sy’n bodoli eisoes, a bydd angen deddfwriaeth newydd ar y diwygiadau yn y dyfodol hefyd. 
Cafodd cam cyntaf Cronfa Diogelwch Adeiladau Cymru ei lansio ym mis Medi 2021, gyda’r nod o nodi problemau diogelwch tân gyda’r adeiladau drwy arolygon ymwthiol. Lansiwyd y Cynllun Cymorth i Lesddeiliaid ym mis Mehefin 2022 i helpu aelwydydd mewn caledi ariannol sylweddol o ganlyniad i broblemau diogelwch tân yn eu hadeilad. Mae ail gam y Gronfa wedi dechrau erbyn hyn (sy'n rhan o'r Cytundeb Cydweithio gyda Phlaid Cymru) ac mae llwybr adfer ar gyfer pob adeilad preswyl sy’n 11 metr a mwy ar gael erbyn hyn. Mae hyn yn gam sylweddol ymlaen yn ein cynlluniau i wella diogelwch adeiladau yn dilyn digwyddiad trasig Tŵr Grenfell. 
Mae 433 o adeiladau yn y rhaglen adfer hon ar hyn o bryd, ac mae'n cynnwys cyweirio adeiladau o dan gynllun grantiau'r sector cymdeithasol, contract datblygwr, cynllun adeiladau amddifad (lle nad yw’r datblygwr yn hysbys, lle nad yw’n masnachu neu lle mae’r adeilad yn hŷn na 30 mlynedd), ac adeiladau a adeiladwyd gan ddatblygwyr llai. Y newidiadau sy’n cael eu cynnig o dan y drefn newydd yw’r diwygiadau mwyaf i ddiogelwch adeiladau yn y DU.</t>
  </si>
  <si>
    <t>Cronfa Datblygu Eiddo Cymru (WPDF)</t>
  </si>
  <si>
    <t>Bydd buddsoddiad yn cael ei ailgylchu tan 2033-34</t>
  </si>
  <si>
    <t>Banc Datblygu Cymru sy’n darparu’r cynllun benthyciadau hwn. Mae wedi’i dargedu at Fusnesau Bach a Chanolig ledled Cymru ar gyfer prosiectau datblygu eiddo ar raddfa fach i ganolig.</t>
  </si>
  <si>
    <t xml:space="preserve">Drwy WPDF, rydym yn darparu cyllid i fusnesau bach a chanolig ar gyfer safleoedd sydd eisoes wedi pasio’r camau cynllunio, a lle mae angen cyfalaf ar y datblygwyr ar gyfer y cam adeiladu. </t>
  </si>
  <si>
    <t>Cronfa Safleoedd Segur Cymru (WSSF)</t>
  </si>
  <si>
    <t>Banc Datblygu Cymru sy’n darparu’r cynllun benthyciadau hwn. Mae wedi’i dargedu at fusnesau bach a chanolig ledled Cymru ar gyfer prosiectau datblygu eiddo ar raddfa fach i ganolig sy’n safleoedd segur.</t>
  </si>
  <si>
    <t>Mae WSSF wedi’i ddylunio i helpu i greu a hyrwyddo cyfleoedd datblygu tai i gwmnïau adeiladu bach a chanolig a datgloi’r safleoedd sydd hefyd yn darparu manteision ehangach i’r cymunedau lleol y maent wedi’u lleoli ynddynt.</t>
  </si>
  <si>
    <t>Cronfa Tai â Gofal (HCF)</t>
  </si>
  <si>
    <t>Fel olynydd i’r Gronfa Gofal Integredig, mae’r Gronfa’n cefnogi’r GIG, darparwyr gofal cymdeithasol, darparwyr tai a phartneriaid eraill i weithio gyda’i gilydd i ddarparu tai a llety, gan gefnogi modelau gofal sy’n galluogi pobl agored i niwed i fyw’n annibynnol, neu i ailddechrau byw’n annibynnol mewn lleoliadau gofal canolraddol, a darparu llety lleol i bobl agored i niwed a allai fel arall gael eu lleoli mewn lleoliadau y tu allan i’r sir a’r tu allan i’r wlad. Mae’n ategu’r Gronfa Gyfalaf Integreiddio ac Ailgydbwyso.</t>
  </si>
  <si>
    <t>Mae’r cyllid yn darparu tai a llety i bobl hŷn, pobl sy’n dioddef o ddementia, pobl ifanc ag anghenion cymhleth a gofalwyr, a phobl ag anableddau dysgu.</t>
  </si>
  <si>
    <t>Cynllun Tir ar gyfer Tai</t>
  </si>
  <si>
    <t>Bydd cyfran o’r buddsoddiad yn cael ei hailgylchu tan 2046-47</t>
  </si>
  <si>
    <t>Mae’r cynllun yn agored i Landlordiaid Cymdeithasol Cofrestredig sy’n gallu gwneud cais am fenthyciad i sicrhau safleoedd tir i ddatblygu tai fforddiadwy a/neu dai’r farchnad agored.</t>
  </si>
  <si>
    <t>Caiff y cyllid benthyciadau ei ailgylchu drwy gydol cyfnod y rhaglen wrth i fenthyciadau gael eu had-dalu. Mae’r cynllun cyllid benthyciadau, sy’n cael ei ddarparu gan Landlordiaid Cymdeithasol Cofrestredig, yn cyfrannu at gynyddu’r cyflenwad tai drwy alluogi Landlordiaid Cymdeithasol Cofrestredig i sicrhau cyflenwad tir a thrwy hynny sicrhau bod cyflenwad parhaus o dir ar gael ar gyfer datblygu tai.</t>
  </si>
  <si>
    <t>Hunanadeiladu Cymru</t>
  </si>
  <si>
    <t>Banc Datblygu Cymru sy’n darparu’r cynllun benthyciadau hwn. Mae £10m yn cael ei ddarparu fel benthyciadau i awdurdodau lleol ar gyfer paratoi plotiau, mae £30m yn cael ei ddarparu fel benthyciadau i ymgeiswyr ar gyfer y cynllun. Helpodd y cyllid a ddarparwyd yn 2018-19 i ddatblygu’r cynllun.  Lansiwyd y cynllun cyn Covid.</t>
  </si>
  <si>
    <t>Mae’r cynllun wedi’i gynllunio i roi benthyciad i ddarpar adeiladwyr adeiladu eu cartrefi eu hunain. Mae’r cynllun wedi’i dargedu i alluogi ymgeiswyr i adeiladu hyd at 25% o ecwiti yn eu cartrefi drwy gael gwared ar yr elw a enillir fel arfer gan adeiladwyr tai mawr. Bydd y cynllun hefyd yn annog busnesau bach a chanolig i fynd yn ôl i adeiladu tai.</t>
  </si>
  <si>
    <t>Grant Tai Cymdeithasol (SHG) – Prif Raglen</t>
  </si>
  <si>
    <t>parhaus</t>
  </si>
  <si>
    <t xml:space="preserve">Mae’r Grant Tai Cymdeithasol parhaus (rhaglen dreigl o ddatblygiadau) yn darparu cyllid ar gyfer cynlluniau tai fforddiadwy. Telir y grant i Dderbynnydd y Grant (Landlordiaid Cymdeithasol Cofrestredig ac Awdurdodau Lleol) sy’n gyfrifol am benodi contractwyr neu ddefnyddio eu Llafur Uniongyrchol eu hunain. Awdurdodau lleol sy’n gyfrifol am benderfynu pa gynlluniau tai fforddiadwy sy’n cael blaenoriaeth ar gyfer cyllid a pha dderbynwyr grant sy’n datblygu ac yn rheoli’r cynlluniau.  </t>
  </si>
  <si>
    <r>
      <rPr>
        <sz val="12"/>
        <color theme="1"/>
        <rFont val="Arial"/>
        <family val="2"/>
      </rPr>
      <t>Mae cynlluniau’n cael eu cynllunio ymlaen llaw gyda dyddiadau dechrau hyblyg, yn dibynnu ar amserlenni cyflawni a’r cyllid sydd ar gael.</t>
    </r>
    <r>
      <rPr>
        <sz val="12"/>
        <color theme="1"/>
        <rFont val="Arial"/>
        <family val="2"/>
      </rPr>
      <t xml:space="preserve"> </t>
    </r>
    <r>
      <rPr>
        <sz val="12"/>
        <color theme="1"/>
        <rFont val="Arial"/>
        <family val="2"/>
      </rPr>
      <t>Mae gwybodaeth yn seiliedig ar Gynlluniau Cyflawni Rhaglenni Awdurdodau Lleol o Chwarter 4, 2024-25.</t>
    </r>
    <r>
      <rPr>
        <sz val="12"/>
        <color theme="1"/>
        <rFont val="Arial"/>
        <family val="2"/>
      </rPr>
      <t xml:space="preserve"> </t>
    </r>
    <r>
      <rPr>
        <sz val="12"/>
        <color rgb="FF000000"/>
        <rFont val="Arial"/>
        <family val="2"/>
      </rPr>
      <t>Mae’r ffigurau yn yr Amcangyfrif o Gyfanswm Gwerth y Cynllun yn cynrychioli cyfanswm costau’r cynllun, a'r golofn lle mae amcangyfrif o'r cymorth gan Lywodraeth Cymru yw’r grant sydd ei angen.</t>
    </r>
    <r>
      <rPr>
        <sz val="12"/>
        <color rgb="FF000000"/>
        <rFont val="Arial"/>
        <family val="2"/>
      </rPr>
      <t xml:space="preserve">  </t>
    </r>
    <r>
      <rPr>
        <sz val="12"/>
        <color rgb="FF000000"/>
        <rFont val="Arial"/>
        <family val="2"/>
      </rPr>
      <t>Y cynlluniau sydd wedi’u cynnwys yw unrhyw gynllun sy’n cael cyllid yn 2025-26, 2026-27 a 2027-28, ni waeth a yw wedi’i gwblhau o fewn yr amserlen hon.</t>
    </r>
    <r>
      <rPr>
        <sz val="12"/>
        <color rgb="FF000000"/>
        <rFont val="Arial"/>
        <family val="2"/>
      </rPr>
      <t xml:space="preserve"> </t>
    </r>
    <r>
      <rPr>
        <sz val="12"/>
        <color theme="1"/>
        <rFont val="Arial"/>
        <family val="2"/>
      </rPr>
      <t>Mae’r cynlluniau’n gymysgedd o adeiladau newydd, trawsnewid adeiladau ac adnewyddu adeiladau.</t>
    </r>
  </si>
  <si>
    <t>Cymorth i Brynu - Cymru</t>
  </si>
  <si>
    <t>£535m - cam 1 a cham 2, £185m - cam 3, £63m estyniad cam 3 a £57 estyniad pellach</t>
  </si>
  <si>
    <t xml:space="preserve">Mawrth 2021 ar gyfer cam 2. Rhagfyr 2023 cam 3, Rhagfyr 2025 estyniad cam 3
Medi 2026 estyniad pellach </t>
  </si>
  <si>
    <t>Mae Cymorth i Brynu - Cymru yn darparu benthyciad rhannu ecwiti (yn rhad ac am ddim am y pum mlynedd gyntaf) i gefnogi prynwyr cartrefi sy’n cael eu hadeiladu o’r newydd, y mae angen cymorth ariannol ychwanegol arnynt. Cyfrannodd y cynllun dros 8k o gartrefi i ymrwymiad Rhaglen Lywodraethu’r weinyddiaeth ddiwethaf i ddarparu 20,000 o gartrefi fforddiadwy ychwanegol. Ers i’r cynllun gael ei sefydlu, mae wedi darparu dros 14,000 o gartrefi.</t>
  </si>
  <si>
    <t>Gwaith ymchwil i anghenion darpar brynwyr tai yn y dyfodol a lle Cymorth i Brynu - Cymru wedi'i gwblhau yn 2024. Bydd y canfyddiadau’n sail i gynnig Llywodraeth Cymru yn y dyfodol i ddarpar brynwyr tai sydd angen cymorth ychwanegol i brynu cartref y tu hwnt i'r estyniad diweddaraf o 18 mis, i fis Medi 2026.</t>
  </si>
  <si>
    <t>Grant Addasiadau Ffisegol</t>
  </si>
  <si>
    <t xml:space="preserve">Grantiau cyfalaf i Landlordiaid Cymdeithasol Cofrestredig i wneud addasiadau ar gyfer pobl anabl mewn tai cymdeithasol. </t>
  </si>
  <si>
    <t>Mae addasiadau’n helpu tenantiaid i aros yn annibynnol yn eu cartref eu hunain, os bydd eu hamgylchiadau’n newid a hefyd yn helpu gydag oedi wrth drosglwyddo gofal sydd, yn ei dro, yn darparu arbedion i gyllidebau Iechyd a Gofal Cymdeithasol.</t>
  </si>
  <si>
    <t>Hwyluso</t>
  </si>
  <si>
    <t xml:space="preserve">Grant cyfalaf blynyddol i awdurdodau lleol i ddarparu addasiadau ar gyfer pobl anabl mewn tai sy'n eiddo i berchen-feddianwyr, tai rhent preifat a thai awdurdod lleol. Mae’n golygu bod modd gwneud addasiadau’n gyflym heb orfod cael prawf modd ar gyfer y Grant Cyfleusterau i’r Anabl.  </t>
  </si>
  <si>
    <t>Mae addasiadau’n helpu pobl i aros yn annibynnol yn eu cartref eu hunain, os bydd eu hamgylchiadau’n newid a hefyd yn helpu gydag oedi wrth drosglwyddo gofal sydd, yn ei dro, yn darparu arbedion i gyllidebau Iechyd a Gofal Cymdeithasol.</t>
  </si>
  <si>
    <t>Rhaglen Addasiadau Brys (RRAP)</t>
  </si>
  <si>
    <t xml:space="preserve">Grant cyfalaf blynyddol i gefnogi’r gwaith o ddarparu addasiadau tai ar gyfer pobl hŷn a phobl anabl sy’n berchen-feddianwyr neu sy’n rhentu llety’n breifat.  </t>
  </si>
  <si>
    <t>Darperir cyllid drwy Gofal a Thrwsio ac asiantaethau eraill yng Nghymru.</t>
  </si>
  <si>
    <t>Y Rhaglen Ôl-osod er mwyn Optimeiddio (ORP)</t>
  </si>
  <si>
    <t xml:space="preserve">Mae’r Rhaglen Ôl-osod er mwyn Optimeiddio yn canolbwyntio’n bennaf ar ddatgarboneiddio cartrefi ac yn creu nifer o fuddion eraill ar yr un pryd drwy ddatblygu sgiliau newydd, adnoddau asesu, cadwyni cyflenwi a fframweithiau caffael sy’n hybu datblygiad busnesau bach a chanolig ac yn creu swyddi. Bydd y buddsoddiad hwn yn caniatáu i ni brofi’r dull mewn llawer mwy o gartrefi. Mae’n hawdd ei ehangu, mae’n gynaliadwy, a gall gynyddu gwybodaeth yn ddigonol a meithrin arbenigedd yng Nghymru er mwyn cefnogi cyflwyno ar raddfa fwy, a helpu i gyrraedd ein targedau datgarboneiddio erbyn 2050. </t>
  </si>
  <si>
    <t>Mae’r rhaglen hon yn ceisio gwella effeithlonrwydd ynni cartrefi a mynd i’r afael â thlodi tanwydd.
Bydd y rhaglen yn cefnogi’r her hirdymor o fynd i’r afael â newid yn yr hinsawdd.</t>
  </si>
  <si>
    <t>Y Rhaglen Gyfalaf ar gyfer Llety Dros Dro</t>
  </si>
  <si>
    <t xml:space="preserve">Bydd y cyllid ychwanegol sydd wedi’i gynnwys ar gyfer y gyllideb tai cymdeithasol ar gyfer 2025-26 yn cael ei ddefnyddio ar draws y Grant Tai Cymdeithasol a’r Rhaglen Gyfalaf ar gyfer Llety Dros Dro i ddarparu cynifer o gartrefi â phosibl tuag at y targed o 20,000 o gartrefi cymdeithasol.  Rhagwelir y bydd y cyllid ychwanegol yn cael ei flaenoriaethu ar gyfer y Rhaglen Gyfalaf ar gyfer Llety Dros Dro, gyda chyllideb ddangosol o £100m. Yn amodol ar gymeradwyaeth y Gweinidog, bydd rhoi syniad cynnar o gyllideb 25-26 yn golygu bod modd rhoi cyhoeddiad cynnar i’r sector a fydd yn eu galluogi i ddatblygu cynifer o gartrefi â phosibl i ddiwallu’r angen am dai ac i gyflawni yn erbyn ein targed.  </t>
  </si>
  <si>
    <t>Parc Eirin</t>
  </si>
  <si>
    <t>Chwaer-gwmni i Ely Mill a rhan o Grŵp Cartrefi Tirion fydd yn arwain y fenter gan ddefnyddio model buddsoddi arloesol i ddatgloi cyllid cyfalaf ac adeiladu tai fforddiadwy a marchnad agored y mae mawr eu hangen.</t>
  </si>
  <si>
    <t>Bydd y cynllun yn darparu 225 o gartrefi, a bydd dros 50% ohonynt yn dai fforddiadwy. Mae Grant y Rhaglen Tai Arloesol wedi cael ei sicrhau i ddatblygu cartrefi Effeithlon o ran Ynni a fydd, am ran o’r flwyddyn, yn allforiwr trydan net, gan gyfrannu pŵer i’r Grid Cenedlaethol. O ganlyniad, bydd y cartrefi’n cyflawni allyriadau carbon sero net bron yn ystod eu hoes weithredol. Parc Eirin fydd y prosiect tai effeithlon o ran ynni mwyaf yn y DU.  Mae camau 1-3 wedi cael eu cwblhau ac wedi darparu 110 o gartrefi fforddiadwy. Y bwriad nawr yw datblygu’r camau eraill (4-6), sy’n cynnwys y 115 o gartrefi sy’n weddill.</t>
  </si>
  <si>
    <t>Whiteheads</t>
  </si>
  <si>
    <t>Bydd y cynllun yn darparu dros 250 o gartrefi fforddiadwy a 250 o gartrefi ar y farchnad agored, ynghyd â thir ar gyfer ysgol newydd. Mae’r contract cyweirio wedi’i gwblhau, a dechreuodd y gwaith adeiladu ddiwedd 2019.</t>
  </si>
  <si>
    <t>Cynllun Grant Tai Gwag</t>
  </si>
  <si>
    <t>2022-23</t>
  </si>
  <si>
    <t>2025-26</t>
  </si>
  <si>
    <t>Nod y cynlluniau yw gallu defnyddio hyd at 2,000 o eiddo gwag hirdymor fel cartrefi eto drwy ddarparu cyllid grant i gael gwared ar beryglon Categori 1 a gwella eu heffeithlonrwydd ynni. Er eu bod wedi’u targedu’n bennaf at berchen-feddianwyr, gall Landlordiaid Cymdeithasol Cofrestredig, Awdurdodau Lleol a Grwpiau Tai Cymunedol hefyd gael mynediad at y cynllun ar gyfer eiddo gwag y maent yn eu caffael er mwyn gallu eu defnyddio unwaith eto fel tai fforddiadwy.</t>
  </si>
  <si>
    <t>Benthyciadau i Landlordiaid Cymdeithasol Cofrestredig</t>
  </si>
  <si>
    <t>Mae’r cynllun yn agored i Landlordiaid Cymdeithasol Cofrestredig sy’n gallu gwneud cais am gyllid benthyciad i ddatblygu cartrefi fforddiadwy ychwanegol (yn ychwanegol at y CDP) neu i gyflawni gwaith gwella i fodloni Safon Ansawdd Tai Cymru 2023.</t>
  </si>
  <si>
    <t>Mae’r cyllid benthyciad ar gyfradd is na chyfradd y farchnad er mwyn dod â chapasiti mewn cynlluniau busnes i gyflawni yn ychwanegol at yr hyn a gynigir yn bresennol. Mae’r cynllun hwn yn cyfrannu at gyflenwi tai ac at gyflawni datgarboneiddio drwy ddarparu benthyciadau â chymhorthdal. Bydd yr arian yn cael ei wario yn y blynyddoedd cynnar gyda’r budd i Landlordiaid Cymdeithasol Cofrestredig dros y tymor hwy</t>
  </si>
  <si>
    <t>Yr Amgylchedd - Gwastraff</t>
  </si>
  <si>
    <t>Effeithlonrwydd Adnoddau a’r Economi Gylchol</t>
  </si>
  <si>
    <r>
      <rPr>
        <sz val="12"/>
        <color rgb="FF000000"/>
        <rFont val="Arial"/>
        <family val="2"/>
      </rPr>
      <t>Seilwaith</t>
    </r>
  </si>
  <si>
    <t xml:space="preserve">Mae gennym un rhaglen seilwaith graidd sy’n allweddol i weithredu’r strategaeth economi gylchol ac sy’n hanfodol i sicrhau cynnydd ar ymrwymiadau trawslywodraethol allweddol (yn enwedig datgarboneiddio, bioamrywiaeth, datblygu’r economi llesiant ac Adferiad Gwyrdd yn ehangach).                                                                                                                                                                                                                          O fewn y rhaglen honno mae tair is-raglen allweddol sydd ar hyn o bryd yn cynnwys o leiaf un prosiect craidd a bydd yn ehangu wrth i’r gweithredu gynyddu:                                                             o   Seilwaith cenedlaethol strategol (gyda phrosiectau plastigion swmpus yn brif enghraifft)                                                                                                                                                                                          o   Seilwaith rhanbarthol ac uwchraddio gwasanaethau lleol (Rhanbarthol: Eco-barciau (presennol ac arfaethedig), plastigion swmpus; Lleol: atgyweirio ac ailddefnyddio, casglu ac ailbrosesu deunyddiau, gwella seilwaith y sector cyhoeddus)                                                                                                                                                                                                                                                    o   Datgarboneiddio’r gwasanaeth gwastraff ac ailgylchu (ULEV, seilwaith gwefru a depos, ynni adnewyddadwy).                                                                                                                                                  </t>
  </si>
  <si>
    <t xml:space="preserve">Yr Amgylchedd - Rheoli Risg Llifogydd ac Arfordiroedd </t>
  </si>
  <si>
    <t xml:space="preserve">Perygl Llifogydd ac Arfordiroedd </t>
  </si>
  <si>
    <t>Y Rhaglen Rheoli Risgiau Llifogydd ac Erydu Arfordirol</t>
  </si>
  <si>
    <t>Mae’r rhaglen fuddsoddi barhaus mewn rheoli risg llifogydd ac erydu arfordirol ledled Cymru yn cynnwys cydweithio rhwng Cyfoeth Naturiol Cymru ac Awdurdodau Lleol. Cyfoeth Naturiol Cymru sy’n arwain ar gynlluniau’r Arfordir a’r Prif Afonydd ac mae'n cael ei ariannu'n llawn drwy Gymorth Grant. Mae cynlluniau erydu arfordirol, cyrsiau dŵr cyffredin a dŵr wyneb yn cael eu harwain gan ALlau, sy'n derbyn 85% o gyllid ar gyfer adeiladu a 100% ar gyfer gwaith achos busnes/paratoi, gyda’r ALlau yn talu'r 15% sy'n weddill o’r costau adeiladu. Anogir Cyfoeth Naturiol Cymru a’r Awdurdodau Lleol i chwilio am gyllid ychwanegol gan drydydd partïon a fyddai'n elwa o’r buddsoddiadau.
Er mwyn adeiladu ar Raglen Beilot Rheoli Llifogydd yn Naturiol 2020, dechreuodd rhaglen Cyflymydd Rheoli Llifogydd yn Naturiol ym mis Hydref 2023. Cafodd y rhaglen hon gyllid grant llawn am 2 flynedd, a bydd yn dod i ben ym mis Mawrth 2025. Bydd y rhaglen hon yn buddsoddi £4.6 miliwn drwy’r Cynllun Buddsoddi Gwledig (RIS) a bydd hyn yn ehangu ymhellach ein hymrwymiad i gydweithio â ffermwyr, tirfeddianwyr a sefydliadau trydydd sector Cymru ar draws y wlad.  Gan adeiladu ar y llwyddiant hwn, bydd rhaglen flynyddol newydd ar gyfer Rheoli Llifogydd yn Naturiol yn cael ei hariannu drwy gyllideb Rheoli Perygl Llifogydd ac Erydu Arfordirol yn 2025/26.</t>
  </si>
  <si>
    <t xml:space="preserve">Risg Llifogydd ac Arfordiroedd </t>
  </si>
  <si>
    <t xml:space="preserve">Rhaglen Rheoli Risgiau Arfordirol  </t>
  </si>
  <si>
    <t>Mae'r rhaglen hon yn ariannu cynlluniau arfordirol a arweinir gan awdurdodau lleol i leihau'r risg o lifogydd ac erydu arfordirol. Mae Llywodraeth Cymru yn darparu 85% o’r cyllid.  Rhaid i’r Awdurdod Lleol ddod o hyd i’r 15% o arian cyfatebol sy’n weddill, a gellid ei dalu o’u cronfeydd wrth gefn eu hunain, neu gan drydydd parti sy’n elwa o’r buddsoddiad.</t>
  </si>
  <si>
    <t>Cytunwyd ar y cynlluniau i symud ymlaen i’r cam adeiladu ym mis Mawrth 2019.
Hyd yma, mae 15 cynllun wedi dechrau ar y gwaith adeiladu, gyda dau eisoes wedi’u cwblhau. Ar ôl eu cwblhau, bydd y risg o lifogydd ac erydu arfordirol ar hyn o bryd ac yn y dyfodol yn cael ei leihau i dros 14,000 eiddo.</t>
  </si>
  <si>
    <t>Diogelwch Tomenni Glo</t>
  </si>
  <si>
    <t>Rhaglenni Diogelwch Tomenni Glo</t>
  </si>
  <si>
    <r>
      <rPr>
        <u/>
        <sz val="12"/>
        <color rgb="FF000000"/>
        <rFont val="Arial"/>
        <family val="2"/>
      </rPr>
      <t>Cyngor Bwrdeistref Sirol Castell-nedd Port Talbot:</t>
    </r>
    <r>
      <rPr>
        <u/>
        <sz val="12"/>
        <color rgb="FF000000"/>
        <rFont val="Arial"/>
        <family val="2"/>
      </rPr>
      <t xml:space="preserve"> </t>
    </r>
    <r>
      <rPr>
        <u/>
        <sz val="12"/>
        <color rgb="FF000000"/>
        <rFont val="Arial"/>
        <family val="2"/>
      </rPr>
      <t>Dyffryn Rhondda, Cwm Afan</t>
    </r>
    <r>
      <rPr>
        <sz val="12"/>
        <color rgb="FF000000"/>
        <rFont val="Arial"/>
        <family val="2"/>
      </rPr>
      <t xml:space="preserve">
Ers mis Ionawr 2022, mae swyddogion, ymgynghorwyr a chontractwyr Castell-nedd Port Talbot wedi gweithio i gyflawni prosiect cyweirio Dyffryn Rhondda ochr yn ochr â swyddogion Llywodraeth Cymru a darparwyr cyllid.</t>
    </r>
    <r>
      <rPr>
        <sz val="12"/>
        <color rgb="FF000000"/>
        <rFont val="Arial"/>
        <family val="2"/>
      </rPr>
      <t xml:space="preserve">  
</t>
    </r>
    <r>
      <rPr>
        <sz val="12"/>
        <color rgb="FF000000"/>
        <rFont val="Arial"/>
        <family val="2"/>
      </rPr>
      <t>Mae tua £1m wedi cael ei wario/ariannu drwy Lywodraeth Cymru hyd yma ar gyfer y gwaith, a rhagwelir y bydd £5m arall yn cael ei wario ar Ddyffryn Rhondda yn ystod y flwyddyn ariannol hon.</t>
    </r>
    <r>
      <rPr>
        <sz val="12"/>
        <color rgb="FF000000"/>
        <rFont val="Arial"/>
        <family val="2"/>
      </rPr>
      <t xml:space="preserve"> </t>
    </r>
    <r>
      <rPr>
        <sz val="12"/>
        <color rgb="FF000000"/>
        <rFont val="Arial"/>
        <family val="2"/>
      </rPr>
      <t>Disgwylir y bydd Cam 2 y gwaith yn dechrau yn 2025/26 i gwblhau’r rhaglen waith yn derfynol, a disgwylir y bydd yn costio £5.85m arall.</t>
    </r>
    <r>
      <rPr>
        <sz val="12"/>
        <color rgb="FF000000"/>
        <rFont val="Arial"/>
        <family val="2"/>
      </rPr>
      <t xml:space="preserve"> </t>
    </r>
  </si>
  <si>
    <t xml:space="preserve">Ffiniau </t>
  </si>
  <si>
    <t>Rhaglen Seilwaith Ffiniau - Safle Rheolaethau'r Ffin Caergybi</t>
  </si>
  <si>
    <t>Rhaglen Seilwaith Ffiniau - Safle Rheolaethau'r Ffin Sir Benfro</t>
  </si>
  <si>
    <t>i’w gadarnhau</t>
  </si>
  <si>
    <t>Mae gwaith yn mynd rhagddo gyda gweithredwyr porthladdoedd Doc Penfro ac Abergwaun i ddatblygu Safle Rheolaethau'r Ffin ym mhob un o’r porthladdoedd hynny. Mae ein hymgynghorwyr dylunio wedi cwblhau’r gwaith o ddylunio a chostio’r rhain. Y bwriad yw y bydd Llywodraeth Cymru yn darparu cyllid grant i’r porthladdoedd perthnasol ar gyfer y gwaith adeiladu. Fodd bynnag, mae hyn yn amodol ar Lywodraeth y DU a Llywodraeth Cymru yn cymeradwyo achosion busnes. Disgwylir y bydd cyllid ar gyfer y gwaith adeiladu yn cael ei ddarparu i Lywodraeth Cymru fel cyllid wedi’i glustnodi gan Lywodraeth y DU.</t>
  </si>
  <si>
    <t>Cytunwyd ar Fodel Gweithredu Targed y Ffin rhwng Llywodraeth y DU, Llywodraeth Cymru a Llywodraeth yr Alban, fel trefn ffiniau gydlynol, sy’n diogelu bioddiogelwch ar gyfer holl wledydd Prydain Fawr. Mae dull gweithredu fesul cam yn cael ei ddefnyddio i roi’r Model ar waith.  Nid oes dyddiad wedi’i bennu eto ar gyfer archwiliadau adnabod ac archwiliadau ffisegol ar gyfer mewnforion o Iwerddon – bydd Llywodraeth Cymru, Llywodraeth yr Alban a Llywodraeth y DU yn cytuno ar hyn.
Dyddiad cwblhau: i’w gadarnhau</t>
  </si>
  <si>
    <t>Yr Amgylchedd - Ansawdd Aer, Sŵn a Chemegion</t>
  </si>
  <si>
    <t>Rhoi cyllid i Awdurdodau Lleol i alluogi camau brys i sicrhau y cydymffurfir yn gyfreithiol â gwerthoedd terfyn nitrogen deuocsid a gyhoeddwyd yn y Gyfarwyddeb ar Ansawdd Aer Amgylchynol a rheoliadau cysylltiedig Cymru.</t>
  </si>
  <si>
    <t>Ansawdd Aer, Sŵn a Chemegion</t>
  </si>
  <si>
    <t xml:space="preserve">Heol y Castell, Caerdydd </t>
  </si>
  <si>
    <t>I’w gadarnhau (2025)</t>
  </si>
  <si>
    <t>2026/27</t>
  </si>
  <si>
    <t>Mae’r cynlluniau terfynol ar gyfer Heol y Castell wedi cael eu derbyn gan Weinidogion, ac mae Cyngor Caerdydd wedi cael swm cychwynnol yn 2024/25 ar gyfer costau datblygu. Bydd dyfarniad ar gyfer costau’r cynllun yn cael ei ystyried yn dilyn y broses dendro.</t>
  </si>
  <si>
    <t>Er bod y cynllun dros dro ar gyfer Heol y Castell wedi sicrhau bod yr ardal yn cydymffurfio’n gyfreithiol, mae’r cyllid ychwanegol ar gyfer ateb mwy parhaol i roi hyder i Weinidogion y cydymffurfir yn yr hirdymor â rheoliadau statudol (Rheoliadau Safonau Ansawdd Aer (Cymru) 2010).</t>
  </si>
  <si>
    <t>Ynni</t>
  </si>
  <si>
    <t xml:space="preserve">Mae gwariant ar draws y Rhaglen Cartrefi Clyd yn cefnogi ymrwymiad Llywodraeth Cymru i wario £104m gan wella hyd at 25,000 o gartrefi sy'n dioddef tlodi tanwydd rhwng 2017 a 2021. Yn fwy diweddar, mae gwariant hefyd yn cyd-fynd â maes blaenoriaeth ailadeiladu ar ôl Covid-19 sef cefnogi tai carbon isel a gwaith ôl-osod i wneud cartrefi’n fwy effeithlon o ran ynni ac i leihau tlodi tanwydd. Mae buddsoddiad yn y Rhaglen Cartrefi Clyd yn parhau i wneud cyfraniad sylweddol at gyflogaeth yn sectorau adeiladu a dyfodol gwyrdd yr economi. </t>
  </si>
  <si>
    <t>Newid Hinsawdd</t>
  </si>
  <si>
    <t>Rhaglenni Cartrefi Clyd 2 (cynllun dan arweiniad y galw i gymryd lle Nyth)</t>
  </si>
  <si>
    <t>Mawrth 2031.
Contract 7 mlynedd gyda phwyntiau torri ar ôl blynyddoedd 3, 5 a 6.</t>
  </si>
  <si>
    <t xml:space="preserve">Bydd y Rhaglen Cartrefi Clyd newydd yn parhau i fod yn brif ddull Llywodraeth Cymru i fynd i’r afael â thlodi tanwydd, a bydd hefyd yn cyfrannu at gyflawni Cymru sero net erbyn 2050 a galluogi proses pontio teg yn uniongyrchol drwy’r ddau amcan o fynd i’r afael â thlodi tanwydd a’r argyfwng hinsawdd. Ein huchelgais hirdymor yw gwella effeithlonrwydd ynni cartrefi Cymru, gan sicrhau ein bod yn defnyddio’r ynni sydd ei angen arnom yn unig, i gadw cartrefi’n gyfforddus ac yn gynnes am bris fforddiadwy.  </t>
  </si>
  <si>
    <t>Gwaith Adfer Awdurdod Lleol</t>
  </si>
  <si>
    <t xml:space="preserve">Mae grantiau wedi cael eu dyfarnu i Gyngor Bwrdeistref Sirol Pen-y-bont ar Ogwr a Chyngor Bwrdeistref Sirol Caerffili i wneud gwaith adfer ar gartrefi a gafodd waith Inswleiddio Wal Allanol diffygiol o dan gynlluniau blaenorol Llywodraeth Cymru, ac i Gyngor Sir Caerdydd er mwyn iddynt iddo allu rhoi mesurau effeithlonrwydd ynni ar waith yng nghartrefi Ffederasiwn Haearn a Dur Prydain yng Nghaerdydd. </t>
  </si>
  <si>
    <t>Mae’r gwaith adfer yn hanfodol ar gyfer iechyd corfforol a meddyliol deiliaid tai sy’n byw mewn cartrefi tamp. Mae gan gartrefi'r ffederasiwn sgoriau effeithlonrwydd ynni isel iawn ac mae Cyngor Caerdydd wedi cynnig cynllun i wella effeithlonrwydd y cartrefi hyn mewn dwy ardal yng Nghaerdydd – gan fynd i’r afael â thlodi tanwydd a lleihau allyriadau nwyon tŷ gwydr o’r cartrefi hynny.</t>
  </si>
  <si>
    <t>Gwasanaeth Ynni Llywodraeth Cymru (2025-2028)</t>
  </si>
  <si>
    <t>Datblygwyd llif aeddfed o brosiectau effeithlonrwydd ynni, ynni adnewyddadwy a gwres yn Sector Cyhoeddus Cymru ynghyd â phrosiectau ynni adnewyddadwy a ddatblygwyd gan y gymuned yng Nghymru. Defnyddir cyfalaf Llywodraeth Cymru drwy gronfeydd y gellir eu hailgylchu. Bydd prosiectau yn y sector cyhoeddus yn y dyfodol yn parhau i ddefnyddio’r gronfa hon. Rydym yn parhau i weithio i hyrwyddo cyfleoedd rhanberchenogaeth a chyllid arloesol ar gyfer prosiectau ar draws pob sector.</t>
  </si>
  <si>
    <t>Datblygu Economaidd</t>
  </si>
  <si>
    <t>Gall buddsoddi mewn seilwaith gyfrannu at greu a chynnal cyflogaeth yn yr hirdymor drwy helpu i ddenu a chadw busnesau, a gwella eu hyfywedd, er enghraifft drwy leihau costau cludiant. Er mai’r prif reswm dros fuddsoddi mewn seilwaith yw sicrhau’r cyfryw fuddion hirdymor, mae buddsoddiad cyhoeddus hefyd yn creu galw yn y tymor byr i ganolig, yn enwedig yn y diwydiant adeiladu ac mewn cadwyni cyflenwi cysylltiedig.</t>
  </si>
  <si>
    <t>Athrofa Ymchwil Gweithgynhyrchu Uwch (AMRI) – Ardal Fenter Glannau Dyfrdwy</t>
  </si>
  <si>
    <t xml:space="preserve">Cam 1 – Agorodd Canolfan Ymchwil Gweithgynhyrchu Uwch (AMRC) Cymru yn 2019. Mae’n cael ei gweithredu gan AMRC Prifysgol Sheffield gyda’r adeiladu (£24m) yn cael ei ariannu’n llawn gan Lywodraeth Cymru. Mae costau gweithredol yn cael eu hariannu drwy gyfuniad o Gatapwlt Gweithgynhyrchu Uchel ei Werth (HVMC), cymorth gan Lywodraeth Cymru sy'n benodol i brosiect, ac incwm masnachol. Mae AMRC Cymru yn ased cenedlaethol ac mae’n darparu mynediad at dechnolegau uwch a fydd yn sbarduno gwelliannau mewn cynhyrchiant, perfformiad, ac ansawdd.
Cam 2 – daeth cysyniad y Ganolfan Ymchwil Technoleg Uwch (ATRC) i’r amlwg fel yr opsiwn a ffefrir ar gyfer cam 2, gyda’r Gweinidog yn cyhoeddi ym mis Gorffennaf 2018 y bwriad i edrych ar gydweithrediad â’r Weinyddiaeth Amddiffyn yn eu safle yn Sealand, Gogledd Cymru. Llofnododd y ddau barti gytundeb ‘Egwyddorion Partneriaeth’ ym mis Medi 2019, ac mae achos busnes wedi cael ei ddatblygu wedyn gyda chymorth gan y diwydiant ar gyfer cyfleuster tua 3,000m2 sy’n canolbwyntio ar ddatblygu sgiliau a gwaith ymchwil mwy arbenigol ar raddfa lai mewn technolegau Seiber, Meddalwedd ac Amledd Radio (RF). I ddechrau, y bwriad oedd bod costau adeiladu hefyd yn cael eu hariannu’n llawn gan Lywodraeth Cymru (£12.6m wedi’i gymeradwyo i ddechrau). Yn ddiweddarach, yn Natganiad yr Hydref 2022, cyhoeddodd Llywodraeth y DU £10m i helpu i gyflawni’r ATRC. </t>
  </si>
  <si>
    <t>Banc Datblygu Cymru</t>
  </si>
  <si>
    <t>Mae Banc Datblygu Cymru yn is-gwmni sy’n eiddo i Lywodraeth Cymru.</t>
  </si>
  <si>
    <t>Mae Banc Datblygu Cymru yn darparu cymorth ariannol i fusnesau Cymru. Mae hyn yn cynnwys benthyciadau i ddechrau, cryfhau a thyfu a buddsoddiadau ecwiti ar gyfer busnesau sydd wedi ennill eu plwyf.</t>
  </si>
  <si>
    <t xml:space="preserve">Safleoedd ac Eiddo </t>
  </si>
  <si>
    <t>Yn cael cyllid ac yn cael ei gyflawni drwy gyfuniad o ymyriadau dan arweiniad Llywodraeth Cymru, trefniadau menter ar y cyd neu gyllid uniongyrchol i’n partneriaid cyflawni yn y sector cyhoeddus a’r sector preifat. Mae’r rhaglen yn denu arian cyfatebol gan bartneriaid yn y sector cyhoeddus a’r sector preifat yn ogystal â chyllid yr UE.</t>
  </si>
  <si>
    <t xml:space="preserve">Mae’r rhaglen Safleoedd ac Eiddo yn sail i lawer o’r dyheadau yn y Rhaglen Lywodraethu a’r Cynllun Gweithredu ar yr Economi drwy ddarparu safleoedd ac eiddo modern yn y lleoliadau iawn ledled Cymru i helpu busnesau Cymru i dyfu a datblygu yn ogystal â chystadlu am fuddsoddiad rhyngwladol gyda gweddill y DU ac yn fyd-eang. Bydd y rhaglen Safleoedd ac Eiddo yn helpu i gyflawni amrywiaeth o amcanion polisi ehangach o dan y Rhaglen Lywodraethu a bydd, er enghraifft, yn cael effaith sylweddol o fewn menter y Cymoedd Technoleg. </t>
  </si>
  <si>
    <t>Rhaglen y Cymoedd Technoleg</t>
  </si>
  <si>
    <t>Bydd y rhaglen yn cynnwys amrywiaeth o brosiectau annibynnol a gyflwynir dros y tymor byr, canolig a hir; bydd yn ceisio denu cyllid ychwanegol gan y sector cyhoeddus a/neu breifat.</t>
  </si>
  <si>
    <t xml:space="preserve">•	Mae’r Cymoedd Technoleg yn ymrwymiad gan y Rhaglen Lywodraethu gwerth £100 miliwn dros ddeng mlynedd (hyd at 2028) i greu 1,500 o swyddi cynaliadwy, cynyddu cyflog wythnosol cyfartalog a gwerth ychwanegol gros sy’n canolbwyntio ar Flaenau Gwent drwy fanteisio ar gyfleoedd sy’n deillio o’r pedwerydd chwyldro diwydiannol, annog mabwysiadu technolegau digidol, a datblygu technolegau uwch gwerth uchel sy’n cefnogi diwydiannau arloesol fel 5G, technoleg batris ac ymchwil i gerbydau modurol.  Mae effaith y buddsoddiad hwn yn cyrraedd holl ardaloedd Cymoedd y De.
•	Drwy fuddsoddi yn y tair colofn sef seilwaith, cymorth busnes a sgiliau, bydd y rhanbarth nid yn unig yn creu amgylchedd ffisegol lle gall cwmnïau gweithgynhyrchu uwch-dechnoleg ffynnu ond hefyd yn galluogi diwydiannau presennol i symud i ddatblygu. 
•	Hyd yma, mae rhaglen y Cymoedd Technoleg wedi ymrwymo £37 miliwn i brosiectau yn y portffolio sy’n tyfu o hyd, ac rydym yn parhau i weithio gyda phartneriaid i ganfod a datblygu prosiectau newydd. 
Yn ôl y weledigaeth, erbyn 2027, bydd ardal Cymoedd y De yn cael ei chydnabod yn fyd-eang fel canolfan ar gyfer datblygu technolegau newydd sy’n cefnogi diwydiant arloesol. 
Cyflwynir y rhaglen drwy bortffolio o brosiectau cysylltiedig ac ategol ynghyd â chefnogaeth ar gyfer cynigion mewnfuddsoddi a fydd yn tyfu’n organig dros amser.
•	Manteisio ar y cyfleoedd sy’n deillio o’r pedwerydd chwyldro diwydiannol;
•	Cefnogi swyddi cynaliadwy, gwerth uchel, denu buddsoddiad a chreu cyfleoedd ar gyfer holl ranbarth Cymoedd y De;
•	Creu amgylchedd dysgu a datblygu sgiliau wedi’i deilwra i’r hyn sydd ei angen ar fusnesau.
</t>
  </si>
  <si>
    <t>Cronfa Buddsoddiad Twristiaeth Cymru</t>
  </si>
  <si>
    <t xml:space="preserve">Cronfa Twristiaeth sy’n cynnwys cymysgedd o grantiau ynghyd â chyllid benthyciadau a ddarperir gan Fanc Datblygu Cymru i gefnogi buddsoddi yng nghynnyrch twristiaeth Cymru.  </t>
  </si>
  <si>
    <t xml:space="preserve">Sefydlu Rhaglen Datblygu Safle Trawsfynydd </t>
  </si>
  <si>
    <t>Y costau sy’n gysylltiedig â sefydlu a rhedeg y Cwmni Datblygu; cyfraniad at y prosiect datblygu Adweithyddion Modiwlar Bach (SMR). Mae angen rhyngweithio â nifer o bartneriaid, ee BEIS i wneud hyn yn bosibl.</t>
  </si>
  <si>
    <t xml:space="preserve">Gyda dyfodiad Great British Nuclear yn 2023 – cwmni datblygu sy’n eiddo i Lywodraeth y DU sydd â chylch gwaith tebyg i Gwmni Egino, er bod ganddo sawl safle a llawer mwy o adnoddau, mae dyfodol Cwmni Egino yn edrych yn ansicr erbyn hyn. Bydd trafodaethau’n parhau yn ystod 6 mis cyntaf 2024/25 gyda GBN i gytuno pa rôl y gall Cwmni Egino ei chwarae yn y dyfodol yng nghyd-destun Gogledd Cymru </t>
  </si>
  <si>
    <t>Morglawdd Caergybi</t>
  </si>
  <si>
    <t xml:space="preserve">Stena Line fydd yn arwain ar y gost o adnewyddu’r morglawdd gyda chymorth ariannol gan Lywodraeth Cymru a Llywodraeth y DU.  </t>
  </si>
  <si>
    <t xml:space="preserve">Mae adeiladu dyfodol cynaliadwy ar gyfer ein porthladdoedd a’n meysydd awyr allweddol yn ymrwymiad yn y Rhaglen Lywodraethu.  Mae adnewyddu morglawdd Caergybi yn gyfraniad pwysig at yr ymrwymiad hwn.  </t>
  </si>
  <si>
    <t>Allwedd Band Eang Cymru</t>
  </si>
  <si>
    <t xml:space="preserve">Cyllid sy’n cael ei ddarparu i gefnogi eiddo yng Nghymru i gysylltu â band eang cyflym iawn lle nad oes ymyriadau masnachol a chyhoeddus eraill yn bodoli.  Mae’n tueddu i fod mewn ardaloedd gwledig ac anodd eu cyrraedd.  Cynllun grant defnyddwyr terfynol. </t>
  </si>
  <si>
    <t>Cynllun Grant Cymunedau</t>
  </si>
  <si>
    <t>Cyllid yn benodol ar gyfer awdurdodau lleol a/neu fentrau cymdeithasol i gefnogi prosiectau band eang sy’n galluogi darparu band eang dibynadwy i’r rhannau hynny o Gymru nad ydynt yn cael eu gwasanaethu ar hyn o bryd</t>
  </si>
  <si>
    <t xml:space="preserve">Mae £2m o refeniw hefyd yn cefnogi’r cynllun hwn. </t>
  </si>
  <si>
    <t>Diwylliant - Amgueddfa Bêl-droed Cymru</t>
  </si>
  <si>
    <t>Cyfraniad tuag at y gost o ddatblygu Amgueddfa Bêl-droed Cymru drwy ailddatblygu Amgueddfa Wrecsam (a ariennir drwy Trawsnewid Trefi a Loteri Treftadaeth).  Yn cael ei gyflawni gan Gyngor Bwrdeistref Sirol Wrecsam.</t>
  </si>
  <si>
    <t>Gwaith adeiladu bron â chael ei gwblhau a disgwylir y gwaith gosod yn 2025-26</t>
  </si>
  <si>
    <t>Diwylliant - Gwella ac Ailddatblygu Amgueddfa Genedlaethol Caerdydd</t>
  </si>
  <si>
    <t>Mae blwyddyn gyntaf y gwaith brys yn mynd rhagddo i ailddatblygu a gwella safle Amgueddfa Genedlaethol Caerdydd ym Mharc Cathays. Gwaith brys a pharatoi yn cael ei wneud yn 2024 er mwyn i’r rhaglen waith ehangach ddechrau yn 2025-26.</t>
  </si>
  <si>
    <t>Cytunwyd ar flwyddyn gyntaf y gwaith. Angen cytuno ar y blynyddoedd dilynol drwy ddatblygu achos busnes llawn.</t>
  </si>
  <si>
    <t>Diwylliant - Ailddatblygu Amgueddfa Lechi Cymru yn Llanberis</t>
  </si>
  <si>
    <t>2.5 ond gallai godi i 5.5</t>
  </si>
  <si>
    <t>Ailddatblygu Amgueddfa Lechi Cymru yn Llanberis sy'n cynnwys buddsoddiad cyfalaf mawr. Dan arweiniad Amgueddfa Cymru</t>
  </si>
  <si>
    <t>Wrthi'n llunio achos busnes llawn gyda chymeradwyaeth wedi'i rhoi i'w achos busnes amlinellol.</t>
  </si>
  <si>
    <t>Diwylliant - Celf - Oriel Celf Gyfoes Genedlaethol Cymru - Model Gwasgaredig</t>
  </si>
  <si>
    <t>Gwneud gwaith gwella i fodel o naw oriel wasgaredig ledled Cymru i ffurfio Celf - Oriel Celf Gyfoes Genedlaethol Cymru sy’n sicrhau bod celf gyfoes ar gael i bobl yn nes at lle maen nhw’n byw ac yn gweithio.</t>
  </si>
  <si>
    <t>Yr achos busnes llawn wedi'i gymeradwyo a disgwylir i’r prosiect gwblhau gyda buddsoddiad cyfalaf yn ystod 2025.</t>
  </si>
  <si>
    <t xml:space="preserve">Treftadaeth - Cam 1 a 2 Castell Caerffili </t>
  </si>
  <si>
    <t xml:space="preserve"> Mae dau gam:
- Cam 1 (profiad y castell) i fod i gael ei gwblhau mewn pryd i'w agor ar gyfer y Pasg yn 2025
- Cam 2 (seilwaith ymwelwyr) i fod i ddechrau ym mis Medi 2025 i’w gyflawni erbyn 2027
Mae prosiect y castell yn gysylltiedig â rhaglen adfywio ehangach Caerffili 2035 sy’n cael ei rhoi ar waith mewn partneriaeth â’r awdurdod lleol a chydweithwyr adfywio Llywodraeth Cymru.</t>
  </si>
  <si>
    <t>Mae prosiect Cadw ar waith.</t>
  </si>
  <si>
    <t>Trafnidiaeth</t>
  </si>
  <si>
    <t>Gwelliannau i’r A40 i’r Gorllewin o Sanclêr – rhwng Llanddewi Felffre a Redstone Cross</t>
  </si>
  <si>
    <t xml:space="preserve">Cyllid Cronfa Datblygu Rhanbarthol Ewrop (ERDF) ar gyfer tua 65%. Y gweddill i’w ariannu gan Lywodraeth Cymru. Gwaith adeiladu ar y gweill. </t>
  </si>
  <si>
    <t>Gwella 4.3 milltir o’r ffordd unffrwd bresennol ar yr A40 i greu ffordd 2 ac 1 lôn er mwyn gwella diogelwch ar y ffyrdd yn ogystal ag amseroedd teithio a dibynadwyedd. Bydd ail gam cynllun gwella’r A40 i’r gorllewin o Sanclêr yn gwella mynediad i borthladdoedd Abergwaun ac Aberdaugleddau, yn ogystal ag Ardal Fenter Dyfrffordd y Ddau Gleddau.</t>
  </si>
  <si>
    <t>A465 Hirwaun – Rhan 5 (Dowlais i’r A470) a Rhan 6 (A470 i Hirwaun)</t>
  </si>
  <si>
    <t xml:space="preserve">Ariennir drwy Fodel Buddsoddi Cydfuddiannol Llywodraeth Cymru. Gwaith adeiladu ar y gweill.  </t>
  </si>
  <si>
    <t xml:space="preserve">Gwella 9.94 milltir o’r A465 bresennol rhwng Dowlais a Hirwaun, gan newid y ffordd unffrwd tair lôn yn ffordd ddeuol dwy lôn a chyffyrdd aml-lefel cysylltiedig.
Penodwyd consortiwm Future Valleys i adeiladu, gweithredu a chynnal a chadw’r cynllun am gyfnod o 30 mlynedd ar ôl adeiladu. </t>
  </si>
  <si>
    <t>A483 Llandeilo</t>
  </si>
  <si>
    <t>I’w ariannu a’i gyflawni gan Lywodraeth Cymru. Y llwybr a ffefrir/dyluniad manwl 2024-27</t>
  </si>
  <si>
    <t>Bydd y buddsoddiad yn helpu gyda diogelwch, tagfeydd, ac ansawdd aer o amgylch Llandeilo. Mae arfarniadau trafnidiaeth yn cael eu hadolygu ar hyn o bryd.</t>
  </si>
  <si>
    <t>A494 Pont Afon Dyfrdwy</t>
  </si>
  <si>
    <t>I’w ariannu a’i gyflawni gan Lywodraeth Cymru. Mae’r cynllun yn parhau i gael ei ddatblygu.</t>
  </si>
  <si>
    <t>Pont Afon Dyfrdwy newydd, Queensferry. Rhan o’r rhaglen Adnewyddu Asedau Pwysig.</t>
  </si>
  <si>
    <t>Mesurau Cryfhau Pont Menai</t>
  </si>
  <si>
    <t>I’w ariannu a’i gyflawni gan Lywodraeth Cymru</t>
  </si>
  <si>
    <t>Gwaith cryfhau a gwaith aml-ddull ar bont Menai yn cael ei ddatblygu yn unol ag argymhellion Comisiwn Trafnidiaeth Gogledd Cymru</t>
  </si>
  <si>
    <t>Grantiau Trafnidiaeth Leol, gan gynnwys y Gronfa Teithio Llesol, y Gronfa Trafnidiaeth Leol, y Gronfa Ffyrdd Cydnerth, y Gronfa Trawsnewid Cerbydau Allyriadau Isel Iawn, Llwybrau Diogel mewn Cymunedau a Diogelwch ar y Ffyrdd.</t>
  </si>
  <si>
    <t>Cyllid grant ar gyfer prosiectau trafnidiaeth Awdurdodau Lleol. Pob Awdurdod Lleol wedi cael gwahoddiad i roi cais, a chânt eu dyfarnu ar sail gystadleuol. Darperir arian cyfatebol gan Awdurdodau Lleol ar gyfer rhai dyfarniadau grant.</t>
  </si>
  <si>
    <t>Proses cyllid grant flynyddol yw hon, sy’n cwmpasu 2025-26. Rhwng 2026 a 2027, bydd y grantiau trafnidiaeth lleol yn cael eu cyfuno i greu un ffynhonnell gyllid. Bydd hon yn cael ei defnyddio i helpu i gyflawni’r Cynlluniau Cyflawni Trafnidiaeth Rhanbarthol sy’n cael eu datblygu ar hyn o bryd gan y pedwar Cyd-bwyllgor Corfforedig (Gogledd Cymru, Canolbarth Cymru, De-ddwyrain Cymru a De-orllewin Cymru). Y Cyd-bwyllgorau Corfforedig fydd yn penderfynu sut y caiff y cyllid ei wario.</t>
  </si>
  <si>
    <t>Datgarboneiddio bysiau</t>
  </si>
  <si>
    <t>Mae cyllid yn cael ei ddyrannu i Trafnidiaeth Cymru.</t>
  </si>
  <si>
    <t>Bydd y cyllid hwn yn gyllid trawsnewid i barhau i fireinio cynlluniau ar gyfer y rhwydwaith bysiau craidd ac ehangach ledled Cymru, gan brynu depos Traws Cymru a darparu’r cysylltiadau grid angenrheidiol ac offer gwefru a phrynu bysiau di-allyriadau ar gyfer fflydoedd bysiau gwasanaeth a Traws Cymru ledled Cymru.</t>
  </si>
  <si>
    <t>Transport</t>
  </si>
  <si>
    <t>Regional Transport Programme</t>
  </si>
  <si>
    <t>2025-26</t>
  </si>
  <si>
    <t>Funding is allocated to Transport for Wales.</t>
  </si>
  <si>
    <t xml:space="preserve">Funding transport teams covering four regions of Wales (North, Mid, South East and South West). This work will support the development of Regional Transport Plans for each region and take forward development of priority projects. 
</t>
  </si>
  <si>
    <t>South Wales Metro (Core Valley Lines)</t>
  </si>
  <si>
    <r>
      <rPr>
        <sz val="12"/>
        <color rgb="FF000000"/>
        <rFont val="Arial"/>
        <family val="2"/>
      </rPr>
      <t xml:space="preserve">Funding includes EU and Department for Transport (DFT) contribution provided through WG. The CVL programme has experienced cost increases and delays due to factors such as Covid-19, geopolitical insecurity and supply chain issues. WG officials remain in close contact with TfW regarding the cost and delivery profile for the programme. 
</t>
    </r>
    <r>
      <rPr>
        <sz val="12"/>
        <color rgb="FFFF0000"/>
        <rFont val="Arial"/>
        <family val="2"/>
      </rPr>
      <t xml:space="preserve">
</t>
    </r>
  </si>
  <si>
    <t>The Core Valley Lines (CVL) transformation programme includes the electrification of the railway lines to Treherbert, Aberdare, Merthyr Tydfil (TAM), Rhymney and Coryton. This will enable the introduction of the brand-new electric tram-trains to these lines and deliver a service frequency uplift. 
The programme reached significant milestones in 2024, including the first ever electric passenger trains (Sadler Class 756s) on the CVL and the introduction of later and more frequent services as part of the June 2024 timetable change – enabled by infrastructure enhancements and new fleet. Key outstanding deliverables include the introduction of the Class 398 tram-trains - expected from late 2025 - and delivery of 4 trains per hour to the valley heads. 
In addition to our capital expenditure on  CVL Transformation, there is revenue spending on subsidy for operational costs and on asset upkeep and maintenance.</t>
  </si>
  <si>
    <t xml:space="preserve">Access For All - Station accessibility upgrade programme within Core Valley Lines </t>
  </si>
  <si>
    <t>TfW is delivering station accessibility upgrades including fully accessable footbridges with lifts at Caerphilly, Cathays and Trefforest stations. This is the WG's contribution to the UK Governments Access For All programme nationally under which a further 9 stations across Wales and Borders are receiving similar upgrades.</t>
  </si>
  <si>
    <t>The Access for All bridge at Treforest station has been delivered and opened to passengers in November 2024. 
TfW are working with Cardiff University to deliver a new accessible footbridge at Cathays station, which will connect into CU's Centre for Student Life building. This is expected to be completed in FY26/27.
Early stage development work has been undertaken for the delivery of a new accessible footbridge at Caerphilly station.</t>
  </si>
  <si>
    <t>Global Centre of Rail Excellence</t>
  </si>
  <si>
    <t>£50m to be financed by WG along with  £20m grant support from UK Government.  Private funding of £250m is essential to delivery of the project.  Further £16m grant now commited to partners (UK Rail Industry Research Network) for the development of an R&amp;D centre.</t>
  </si>
  <si>
    <t>Active discussions underway with ppottential private investors. The first phase will comprise a railway rolling stock and infrastructure testing loop   The delivery of this phase will enable the UK Railways to bring new innovation to network readiness significantly quicker than is currently the case and allow full contribution to the decarbonisation agenda. The site aims to operate on a Net Zero basis</t>
  </si>
  <si>
    <t>Cardiff CrossRail</t>
  </si>
  <si>
    <t>Blended funding between Levelling Up funding to Cardiff Council and WG</t>
  </si>
  <si>
    <t xml:space="preserve">Cardiff Crossrail Phase 1a will deliver a tram-train link from the south side of Cardiff Central station to Cardiff Bay station via the Bay line. This is being led by TfW on behalf of Cardiff Council, which has recieved £50m Levelling-Up funding for the project. The Welsh Government has committed to providing £50m match-funding - subject to approval of the business case. A draft version of the Full Business Case is expected in early 2025. </t>
  </si>
  <si>
    <t>Cardiff Central Enhancements Programme</t>
  </si>
  <si>
    <t>Blended funding between WG, DfT, Cardiff Capital Region</t>
  </si>
  <si>
    <t xml:space="preserve">The Cardiff Central Enhancements Programme is being led by TfW and will deliver upgrades at Cardiff Central station to enhance the passenger experience, improve operational resilience and accommodate future demand growth at the station. The Full Business Case was recieved in December 2024 and is currently being assessed. The project is seeking to secure approval of the business case - and the release of delivery funding - in spring 2025.
</t>
  </si>
  <si>
    <t>Northern Gateway</t>
  </si>
  <si>
    <t>Financed by Welsh Government.</t>
  </si>
  <si>
    <t>Completion of phases 2 &amp; 3 (of 3) of a road construction which will open the Northern Gateway site (220 acres of commercial development) as an extension of the Deeside Industrial Park Enterprise Zone.</t>
  </si>
  <si>
    <t>100% o gyllid LlC yn amodol ar dderbyn a chymeradwyo achosion busnes ar gyfer prosiectau unigol dros £500k a chynlluniau gwerth is y cytunwyd arnynt ar sail mynegi diddordeb cychwynnol.</t>
  </si>
  <si>
    <t>Bydd LlC yn talu 100% o’r costau ar gyfer adnewyddu neu adeiladu cyfleusterau gofal plant newydd ledled Cymru, sy’n cael ei reoli drwy’r Rhaglen Seilwaith Addysg ehangach.</t>
  </si>
  <si>
    <t xml:space="preserve">100% cyllid LlC yn amodol ar dderbyn a chymeradwyo achosion busnes ar gyfer prosiectau unigol.  </t>
  </si>
  <si>
    <t>100% cyllid LlC ar sail fformiwla i adlewyrchu nifer y disgyblion ac ysgolion ym mhob ardal awdurdod lleol. Roedd y fformiwla gyllido yn seiliedig ar 70% nifer y disgyblion / 30% nifer yr ysgolion.</t>
  </si>
  <si>
    <t xml:space="preserve">Awdurdod Lleol </t>
  </si>
  <si>
    <t>Cyllid a chyflawni</t>
  </si>
  <si>
    <t>Pen-y-bont ar Ogwr</t>
  </si>
  <si>
    <t>Rhaglen Cymunedau Dysgu Cynaliadwy – Band B</t>
  </si>
  <si>
    <t>£29.8m ALl, £48.8m LlC</t>
  </si>
  <si>
    <t>Datblygu pedair Ysgol Gynradd ac un Ysgol Anghenion Arbennig ar draws y fwrdeistref. Aros am gadarnhad o gyllid ychwanegol gan Lywodraeth Cymru i alluogi bwrw ymlaen â phob cynllun.</t>
  </si>
  <si>
    <t>Cynlluniau Priffyrdd Ysgolion Band B</t>
  </si>
  <si>
    <t>£3.4m ALl</t>
  </si>
  <si>
    <t>Gwelliannau i briffyrdd sy’n gysylltiedig â’r ysgolion newydd.</t>
  </si>
  <si>
    <t>Bargen Ddinesig Prifddinas-Ranbarth Caerdydd</t>
  </si>
  <si>
    <t>Cyllid ALl £11.33m yn seiliedig ar gyfran y boblogaeth o gyfanswm cyfraniad ALl o £120m</t>
  </si>
  <si>
    <t>Mae’r Fargen Ddinesig yn rhaglen y cytunwyd arni yn 2016 rhwng Llywodraeth y DU, Llywodraeth Cymru a deg awdurdod lleol De-ddwyrain Cymru i sicrhau twf economaidd sylweddol yn y rhanbarth drwy fuddsoddiad, uwchsgilio a gwell cysylltedd ffisegol a digidol.  Cyfanswm y Fargen Ddinesig (ac eithrio’r Metro) yw £495m ac mae’n cwmpasu deg awdurdod lleol gyda Chyngor Caerdydd yn awdurdod arweiniol.  Mae Llywodraeth y DU wedi ymrwymo i werth £375m o gyllid a £120m gan y deg Awdurdod Lleol.</t>
  </si>
  <si>
    <t>Rheoli Risgiau Arfordirol Porthcawl</t>
  </si>
  <si>
    <t>£0.97m ALl, £5.49m Menter Benthyca Llywodraeth Leol</t>
  </si>
  <si>
    <t>Gwaith rheoli risg arfordirol ym Mhorthcawl</t>
  </si>
  <si>
    <t>Adfywio Porthcawl</t>
  </si>
  <si>
    <t>£3m ALl</t>
  </si>
  <si>
    <t>Adfywio ym Mhorthcawl.</t>
  </si>
  <si>
    <t xml:space="preserve">Uwchraddio Waterton </t>
  </si>
  <si>
    <t>£3.59M ALl</t>
  </si>
  <si>
    <t>Rhesymoli ac Adnewyddu Depo Priffyrdd.</t>
  </si>
  <si>
    <t xml:space="preserve">Adnewyddu Priffyrdd </t>
  </si>
  <si>
    <t>£2m ALl</t>
  </si>
  <si>
    <t>Cynnal a chadw’r rhwydwaith priffyrdd ar draws y fwrdeistref.</t>
  </si>
  <si>
    <t>Ystâd Ddiwydiannol Ffordd Ewenni</t>
  </si>
  <si>
    <t>£3.5M Prifddinas-Ranbarth Caerdydd</t>
  </si>
  <si>
    <t>Ailddatblygu Ystâd Ddiwydiannol Ffordd Ewenni ar gyfer gwaith ar y seilwaith a gwaith adfer angenrheidiol.</t>
  </si>
  <si>
    <t>Rhaglen Arbed Ynni Cymunedau Cam 1</t>
  </si>
  <si>
    <t>£0.85m ALl, £2.65m LlC</t>
  </si>
  <si>
    <t>Gwaith adfer i eiddo yng Nghaerau.</t>
  </si>
  <si>
    <t>Pafiliwn y Grand Porthcawl</t>
  </si>
  <si>
    <t>£2.0m ALl, £18.0m Cronfa Ffyniant Bro Llywodraeth y DU</t>
  </si>
  <si>
    <t>Ailddatblygu Pafiliwn y Grand i ddarparu gofod estynedig a gwell ar gyfer y celfyddydau, lletygarwch a gweithdai.</t>
  </si>
  <si>
    <t>Ardaloedd Chwarae Cymunedol</t>
  </si>
  <si>
    <t>£4.3m ALl</t>
  </si>
  <si>
    <t>Adnewyddu Ardaloedd Chwarae Plant ar draws y fwrdeistref.</t>
  </si>
  <si>
    <t>Y Gronfa Ffyniant Gyffredin</t>
  </si>
  <si>
    <t>£5.6m Cronfa Ffyniant Gyffredin Llywodraeth y DU</t>
  </si>
  <si>
    <t>Amrywiaeth o gynlluniau sy’n datblygu cymunedau lleol ac yn cefnogi busnesau lleol.</t>
  </si>
  <si>
    <t>Grant Cynhaliaeth Cyfalaf i Ysgolion</t>
  </si>
  <si>
    <t>£3.52m LlC</t>
  </si>
  <si>
    <t>Cyllid i gefnogi cynhaliaeth cyfalaf ac effeithlonrwydd ynni ar draws yr ystâd ysgolion.</t>
  </si>
  <si>
    <t>Prydau Ysgol am Ddim</t>
  </si>
  <si>
    <t>£3.70m LlC</t>
  </si>
  <si>
    <t>Adnewyddu ceginau ysgol i gefnogi'r gwaith o gyflwyno Prydau Ysgol am Ddim.</t>
  </si>
  <si>
    <t>£3.04m LlC</t>
  </si>
  <si>
    <t>Buddsoddi mewn seilwaith sy’n hyrwyddo defnydd effeithiol o asedau addysg a chymunedol ar gyfer dysgwyr a’r gymuned leol fel ei gilydd.</t>
  </si>
  <si>
    <t>Disodli’r Fflyd Ailgylchu</t>
  </si>
  <si>
    <t>£9.11m ALl</t>
  </si>
  <si>
    <t>Rhaglen dreigl i ddisodli’r fflyd ailgylchu bresennol.</t>
  </si>
  <si>
    <t>Amcangyfrif o Gyfanswm Gwerth y Cynllun (£m)</t>
  </si>
  <si>
    <t>Dyddiad cychwyn</t>
  </si>
  <si>
    <t xml:space="preserve">Ceredigion </t>
  </si>
  <si>
    <t>Rhaglen Adnewyddu Priffyrdd</t>
  </si>
  <si>
    <t>Cyllid o £2.1m y flwyddyn gan yr ALl.</t>
  </si>
  <si>
    <t>Mae angen buddsoddiad parhaus a gwastadol yn y rhwydwaith priffyrdd er mwyn sicrhau bod ei gyflwr yn dal yn addas i’r diben a’i fod yn cael ei wella yn unol â gofynion Deddf Llesiant Cenedlaethau’r Dyfodol.</t>
  </si>
  <si>
    <t>Adnewyddu/Rheoli Priffyrdd - Menter Benthyca Llywodraeth Leol</t>
  </si>
  <si>
    <t>Mae cyllid ychwanegol ar gael drwy’r Fenter Benthyca Llywodraeth Leol ar gyfer Rheoli Priffyrdd.</t>
  </si>
  <si>
    <t>Disgwylir i’r cyllid ychwanegol fod yn gyllid untro ar gyfer blwyddyn 25/26.  Ar 25 Ionawr, mae rhaglen waith i’w chadarnhau.</t>
  </si>
  <si>
    <t xml:space="preserve">Disodli’r Fflyd Gerbydau </t>
  </si>
  <si>
    <t>Cyllid ALl - £935k yn 24/25 £1.18m yn 2025/26 £1.75m yn 26/27 a 27/28</t>
  </si>
  <si>
    <t>Mae angen cyson i adnewyddu fflyd cerbydau’r Cyngor.  Yn ystod y cyfnod o 3 blynedd nesaf, disgwylir y bydd angen disodli’r fflyd sbwriel yn benodol.  Nid yw’r model gwastraff a fabwysiedir yn y dyfodol wedi’i gadarnhau eto ond efallai y bydd cyfleoedd ar gyfer cyllid grant.</t>
  </si>
  <si>
    <t>Rhaglen Rheoli Risgiau Arfordirol</t>
  </si>
  <si>
    <t>Mae cynllun un Awdurdod Lleol (ALl) wedi’i gynnwys ar y rhaglen ar hyn o bryd (Cynllun Amddiffyn Arfordirol Aberaeron) sydd bellach yn cael ei ariannu 100% gan Lywodraeth Cymru ar gyfer datblygu’r cynllun ac 85% o gyllid Llywodraeth Cymru a 15% o gyllid ALl ar gyfer y gwaith adeiladu</t>
  </si>
  <si>
    <t>Cyllid ar gyfer datblygu cynlluniau erydu arfordirol ac amddiffyn rhag llifogydd yn Aberaeron o dan Raglen Rheoli Risg Arfordirol Llywodraeth Cymru. Disgwylir y bydd y cynllun yn cael ei gwblhau ddechrau 2025/26.</t>
  </si>
  <si>
    <t>Rhaglen Gwella Gwaith Trin Carthion</t>
  </si>
  <si>
    <t>ALl £4.25m, Tai Ceredigion £1.85m – Gwaith yn cael ei gyflawni mewn camau wedi’u pecynnu.</t>
  </si>
  <si>
    <t>Mabwysiadu gan Dŵr Cymru Welsh Water (DCWW). Mae gorsaf bwmpio a 3 gwaith trin carthion wedi cael eu mabwysiadu. Cyflwynwyd ceisiadau i DCWW ar gyfer mabwysiadu 10 safle arall. Hefyd, mae 3 safle wrthi'n cwblhau’r ceisiadau. Mae problemau amrywiol i’w datrys a/neu nid yw’r gwaith adeiladu wedi dechrau eto ar y safleoedd sy’n weddill.</t>
  </si>
  <si>
    <t>Mae LlC yn ariannu’r rhaglen ar gyfradd ymyrraeth o 65% ar gyfer Ysgolion a 75% ar gyfer Canolfan y Môr.  Mae gan Ysgol Dyffryn Aeron cyfradd ymyrraeth o 65% ar gyfer yr ysgol, 75% ar gyfer yr uned Anghenion Dysgu Ychwanegol yn yr ysgol, a 100% ar gyfer costau Carbon Sero Net.  Mae Cyngor Sir Ceredigion yn cael arian cyfatebol ar gyfer yr elfen sy’n weddill.  </t>
  </si>
  <si>
    <t>Mae Ysgol Uwchradd Aberteifi, Ysgol Gynradd Aberteifi a Chanolfan y Môr i gyd wedi’u cwblhau. Fel ym mis Ionawr 25, mae Dyffryn Aeron wedi’i gwblhau i raddau helaeth gyda’r ysgol yn agor i ddisgyblion ddechrau Ionawr 2025.</t>
  </si>
  <si>
    <t>Grant Gofal Plant Cyfalaf Llywodraeth Cymru</t>
  </si>
  <si>
    <t xml:space="preserve"> Cyllid LlC </t>
  </si>
  <si>
    <t>Mae’r grant wedi helpu gyda darpariaeth gofal plant, estyniad i ysgol Cenarth i ddarparu gofal plant a gofal plant cofleidiol, yn olaf, adeilad newydd i gymryd lle’r ddarpariaeth symudol ar gyfer Henry Richard a Ffrindiau bach yr Eos, Penparcau ar gyfer y ddarpariaeth gofal plant bresennol. Ynghyd â gofal plant cofleidiol ar gyfer ysgol newydd Dyffryn Aeron.</t>
  </si>
  <si>
    <t>Hwb Cyfrwng Cymraeg yn yr Ysgol Gymraeg</t>
  </si>
  <si>
    <t>Darparu canolfan Trochi Iaith Gymraeg newydd ac estyniad i’r Ysgol Gymraeg.  Mae tendrau ymgynghorwyr wedi cael eu dychwelyd a bydd proses 2 gam yn cael ei defnyddio i gyflawni hyn. Fodd bynnag, bydd angen cwblhau a chymeradwyo’r achos cyfiawnhad busnes cyn y gellir tynnu’r cyllid i lawr.</t>
  </si>
  <si>
    <t>Rhaglen Amlinellol Strategol Addysg</t>
  </si>
  <si>
    <t>LlC 75% + ALl 25%</t>
  </si>
  <si>
    <t>Yn ystod Mawrth 20024 cyflwynodd y Cyngor Raglen Amlinellol Strategol i Lywodraeth Cymru yn amlinellu cynlluniau sydd wedi cael eu nodi a’u blaenoriaethu ar gyfer eu cyflawni dros y naw mlynedd nesaf fel rhan o raglen dreigl a fydd yn para 3, 6 a 9 mlynedd.  Rhai o’r prosiectau o fewn 1-3 blynedd fydd datblygu darpariaeth Anghenion Dysgu Ychwanegol ac Uned Cyfeirio Disgyblion.  Ar hyn o bryd, rhagwelir mai cyfanswm y gofyniad cyllido ar gyfer y rhaglen 1-3 blynedd fydd £11m, gyda chyfraniad o £8.4m gan Lywodraeth Cymru a chyllid cyfatebol o £2.6m gan y Cyngor.  Nid ydym yn gwybod beth fydd y costau ar gyfer y rhaglenni 6 a 9 ar hyn o bryd.</t>
  </si>
  <si>
    <t>Prosiectau Ffyniant Bro</t>
  </si>
  <si>
    <t>Cyllid Llywodraeth y DU</t>
  </si>
  <si>
    <t>Mae'r portffolio hwn o brosiectau yn ategu ei gilydd, maent yn gyfannol ac yn cynnig cyfle gwirioneddol i greu adfywiad bywiog a modern yn Aberystwyth:
1.	Bywyd Newydd i’r Hen Goleg: yn cefnogi’r gwaith cynhwysfawr o ailddatblygu adeilad diwylliannol a threftadaeth o arwyddocâd cenedlaethol ac amlwg ar y promenâd. Creu ystafelloedd gwesty a mannau arddangos diwylliannol/treftadaeth yn yr Hen Goleg a fydd yn denu twristiaid ac yn cynyddu gwariant ymwelwyr gan helpu i sicrhau cynaliadwyedd y prosiect pwysig hwn i'r dyfodol, gan arddangos treftadaeth ieithyddol a diwylliannol yr ardal ar yr un pryd;	Promenâd wedi’i Adfywio: mae’n cynnwys gwelliannau i’r amgylchfyd cyhoeddus ac asedau cysylltiedig ar gyfer cerddwyr a beicwyr ar hyd y promenâd yn ogystal â gwella’r llwybr Beicio Cenedlaethol i bob defnyddiwr, o lan y môr i Deras Glan yr Afon.  Bydd y prosiect hefyd yn gwella’r cysylltiadau presennol â Thiroedd y Castell rhwng yr Hen Goleg a phen pellaf Promenâd y De.</t>
  </si>
  <si>
    <t>Cronfa Datblygu Tir ac Adeiladau</t>
  </si>
  <si>
    <t>Prynu ac adnewyddu eiddo preswyl gwag yn y sir ar gyfer angen cymdeithasol. Mae pob ymdrech yn cael ei gwneud i fodloni Safonau Ansawdd Datblygu Cymru 2021.</t>
  </si>
  <si>
    <t>Cronfa Ffyniant Gyffredin (SPF) Powys a Cheredigion (1)</t>
  </si>
  <si>
    <t>Bydd y rhaglen Cronfa Ffyniant Gyffredin yn cau ym mis Mawrth 2025, a bydd y rhan fwyaf o weithgareddau’r prosiect yn dod i ben ym mis Rhagfyr 2024. Disgwylir hawliadau terfynol erbyn diwedd mis Ionawr 2025, gyda dyraniad o £9.5m i brosiectau cyfalaf ar draws y rhanbarth rhwng 2022-2025. Mae’r ddau awdurdod lleol wedi sefydlu partneriaethau traws-sector i reoli’r dyraniadau a’r penderfyniadau ar lefel pob awdurdod lleol. Mae Ceredigion wedi gwario £1.8m o’i ddyraniad o £2.7m ar gyfer 2024/25, ac mae Powys wedi gwario £2.6m o’i ddyraniad o £5.9m.</t>
  </si>
  <si>
    <t>Cronfa Ffyniant Gyffredin (SPF) Powys a Cheredigion (2)</t>
  </si>
  <si>
    <t>Bydd Cronfa Ffyniant Gyffredin y DU yn parhau fel blwyddyn ariannu ar wahân gyda chyfnod pontio o flwyddyn, ac mae'r ddau ALl ar hyn o bryd yn cynllunio'r dyraniadau a'r cynigion cyflawni posibl. Eu nod yw cytuno ar gynlluniau cyflawni gyda’u penderfynwyr perthnasol erbyn diwedd mis Mawrth. Gosodwyd isafswm cyfalaf o £1.39m ar gyfer Ceredigion a £2.55m ar gyfer Powys yn 2025-26.</t>
  </si>
  <si>
    <t>Conwy</t>
  </si>
  <si>
    <t>Cynnal/Gwella Cyflwr y Rhwydwaith Ffyrdd Sirol 2022/23 - 2024/25</t>
  </si>
  <si>
    <t>£8.000m Benthyca Awdurdodau Lleol</t>
  </si>
  <si>
    <t>Lleoliad: Ledled y sir. Gwaith cynnal a chadw Priffyrdd Conwy. Gwella cyflwr rhwydwaith ffyrdd y Sir a gosod wyneb newydd ar y rhwydwaith priffyrdd presennol.</t>
  </si>
  <si>
    <t>Rhaglen Adnewyddu Cerbydau a Pheiriannau 2022/23 - 2024/25</t>
  </si>
  <si>
    <t>Mae’r ALl yn benthyca £4.245m, £0.027m o Grant Wrth Gefn a Grant o £2.835m.</t>
  </si>
  <si>
    <t>Lleoliad: Ledled y sir.</t>
  </si>
  <si>
    <t>Gorsaf Trosglwyddo Gwastraff Newydd a Chanolfan Swmpio Gofer</t>
  </si>
  <si>
    <t>£1.800m Benthyca â Chymorth, £2.700m Grant Llywodraeth Cymru.</t>
  </si>
  <si>
    <t>Lleoliad: I’w nodi.</t>
  </si>
  <si>
    <t>Cyflwyno Addasiadau mewn Tai Sector Preifat 2022/23 - 2024/25</t>
  </si>
  <si>
    <t>£2.600m Benthyca ALl a £0.244m Grant Llywodraeth Cymru</t>
  </si>
  <si>
    <t>Adnewyddu Goleuadau Stryd 2022/23 – 2024/25</t>
  </si>
  <si>
    <t>£2.400m Benthyca’r ALl.</t>
  </si>
  <si>
    <t>Rhaglen i Gryfhau Pontydd a Strwythurau Is-safonol – gan gynnwys y Rhaglen Cynnal a Chadw a Gosod Deunyddiau i Atal Erydu a Digwyddiadau Niweidiol 2022/23 - 2024/25</t>
  </si>
  <si>
    <t>£3.19m Benthyca ALl</t>
  </si>
  <si>
    <t>Safle Cyflogaeth Ffordd Penmaen</t>
  </si>
  <si>
    <t>£1.500M Grant WEFO, £1.010m Grant ERDF, £0.010m Benthyca â Chymorth a £2.280m Benthyca Darbodus.</t>
  </si>
  <si>
    <t>Lleoliad: Conwy. Prosiect yn mynd rhagddo gydag amserlen ddiwygiedig.</t>
  </si>
  <si>
    <t>CON-0003 - Cyfrwng Cymraeg Bod Alaw</t>
  </si>
  <si>
    <t xml:space="preserve">£1.100m Grant LlC </t>
  </si>
  <si>
    <t>Lleoliad: Bae Colwyn.</t>
  </si>
  <si>
    <t>Rheoli Risg Arfordirol - Cam 2B - Llandrillo-yn-Rhos</t>
  </si>
  <si>
    <t>£17.325m Llywodraeth Cymru a £3.057m Benthyca Awdurdodau Lleol.</t>
  </si>
  <si>
    <t>Lleoliad: Llandrillo-yn-Rhos.</t>
  </si>
  <si>
    <t>Glannau Bae Colwyn Cam 3 – Splashpoint, Hen Golwyn</t>
  </si>
  <si>
    <t>£0.203m Benthyca ALl, £17.034m Grant RRF LlC, £0.600m Cyfraniad Dŵr Cymru</t>
  </si>
  <si>
    <t>Lleoliad: Hen Golwyn.</t>
  </si>
  <si>
    <t>Cynlluniau Lliniaru Llifogydd – Cam Adeiladu – Cynlluniau Cyfredol</t>
  </si>
  <si>
    <t>£0.669m Benthyca ALl a £4.356m Grant LlC</t>
  </si>
  <si>
    <t>Lleoliad: Stryd yr Eglwys, Dolwyddelan, Rhes Gethin, Betws y Coed. Llansannan, Llansannan, Ffordd Graiglwyd, Penmaenmawr, Bryn Helyg, Nant y Felin</t>
  </si>
  <si>
    <t>Grant Cynnal a Chadw Adeiladau Addysg</t>
  </si>
  <si>
    <t>£7.380m Grant LlC.</t>
  </si>
  <si>
    <t>Canolfan Iechyd a Lles Bae Colwyn</t>
  </si>
  <si>
    <t>£0.783m Grant y Gronfa Gofal Canolraddol, £0.121m Grant y Gronfa Tai â Gofal a £0.430m Grant y Gronfa Integreiddio ac Ailgydbwyso Cyfalaf</t>
  </si>
  <si>
    <t>Lleoliad: Llandrillo-yn-Rhos</t>
  </si>
  <si>
    <t>Uned Asesu Plant - Is-ranbarthol (Bwthyn y Ddol)</t>
  </si>
  <si>
    <t>£2.030m Grant y Gronfa Gofal Canolraddol a £1.392m Grant y Gronfa Tai â Gofal</t>
  </si>
  <si>
    <t>Rheoli Risgiau Arfordirol yn Llandudno (Adeiladu)</t>
  </si>
  <si>
    <t>£0.780m Benthyca Darbodus a £4.420m Grant LlC</t>
  </si>
  <si>
    <t>Lleoliad: Llandudno</t>
  </si>
  <si>
    <t>Rheoli Risg Arfordirol yn Llanddulas-Bae Cinmel (Adeiladu)</t>
  </si>
  <si>
    <t>£2.420m Benthyca Darbodus a £14.121m Grant LlC</t>
  </si>
  <si>
    <t>Lleoliad: Arfordir Llanddulas i Fae Cinmel</t>
  </si>
  <si>
    <t>Arian Cyfatebol y Gronfa Ffyniant Bro ar gyfer Cynigion</t>
  </si>
  <si>
    <t>£1.30m Benthyca Darbodus, £0.500m Arall a £18.612m Grant</t>
  </si>
  <si>
    <t>Lleoliad: Ledled y sir</t>
  </si>
  <si>
    <t>Darparu Caledwedd TG ar draws Gwasanaethau 2022/23 - 2024/25</t>
  </si>
  <si>
    <t>£1.622m Benthyca ALl</t>
  </si>
  <si>
    <t>Lliniaru Risg Clefyd Coed Ynn 2022/23 - 2024/25</t>
  </si>
  <si>
    <t>£0.871m Benthyca ALl. Dyraniad blynyddol hyd nes y caiff y risg ei lliniaru</t>
  </si>
  <si>
    <t>Cynllun Lleol ar gyfer Byd Natur</t>
  </si>
  <si>
    <t>£1.585m Grant</t>
  </si>
  <si>
    <t>Amddiffyn yr Arfordir – Cam Adeiladu Llanfairfechan</t>
  </si>
  <si>
    <t>£1.602m Benthyca â Chymorth LlC a £0.283m Benthyca ALl</t>
  </si>
  <si>
    <t>Lleoliad: Llanfairfechan</t>
  </si>
  <si>
    <t>Y Gronfa Teithio Llesol – Cysylltiad Gorsaf Llandudno (Craig y Don)</t>
  </si>
  <si>
    <t>£1.009m Grant y Gronfa Teithio Llesol LlC</t>
  </si>
  <si>
    <t>Datblygu Tai (gan gynnwys Cynllun Grant Tai Gwag). Tua 10% o gyllid CBSC a 90% i'w hawlio yn ôl gan Lywodraeth Cymru</t>
  </si>
  <si>
    <t>£2.869m Grant a £0.319m Arian Cyfatebol Benthyca ALl. Amserlen Cyflawni ac Alldro i’w cadarnhau</t>
  </si>
  <si>
    <t>Glan yr Afon</t>
  </si>
  <si>
    <t>£0.108m Grant y Gronfa Gofal Canolraddol a £1.737m Grant y Gronfa Tai â Gofal</t>
  </si>
  <si>
    <t>Lleoliad: Bae Colwyn</t>
  </si>
  <si>
    <t>Cyflwyno prydau ysgol am ddim</t>
  </si>
  <si>
    <t>£2.134m Grant LlC a £0.130m Cyllid CBSC</t>
  </si>
  <si>
    <t>Gofal Plant – Cynllun Grantiau Bach</t>
  </si>
  <si>
    <t>£1.718m Grant Lywodraeth Cymru</t>
  </si>
  <si>
    <t>ALN-CON-0002 - Cefnogi Dysgwyr ag ADY</t>
  </si>
  <si>
    <t>£2.097m Grant LlC</t>
  </si>
  <si>
    <t>W-CON-2001 Uned Drochi Uwchradd yn Ysgol y Creuddyn</t>
  </si>
  <si>
    <t>£1.341m Grant LlC.</t>
  </si>
  <si>
    <t>Lleoliad: Bae Penrhyn</t>
  </si>
  <si>
    <t>Venue Cymru - Ad-drefnu</t>
  </si>
  <si>
    <t>£1.918m Grant Allanol a £1.482m Benthyca ALl</t>
  </si>
  <si>
    <t>Y Gronfa Ffyniant Gyffredin – Cronfa Allweddol Adfywio Cymunedol</t>
  </si>
  <si>
    <t>£1.000m Grant Cronfa Ffyniant Gyffredin. Yr Union Alldro i’w gadarnhau</t>
  </si>
  <si>
    <t>Y Gronfa Ffyniant Gyffredin - Cronfa Allweddol Cefnogi Busnesau Lleol</t>
  </si>
  <si>
    <t>£1.500m Grant y Gronfa Ffyniant Gyffredin. Yr Union Alldro i’w gadarnhau</t>
  </si>
  <si>
    <t>Cae 3G Ysgol y Creuddyn</t>
  </si>
  <si>
    <t>£1.218m Grant Cymunedau Dysgu Cynaliadwy</t>
  </si>
  <si>
    <t>Meysydd Parcio - Stryd Watling a Llanfairfechan</t>
  </si>
  <si>
    <t>£0.150m Grant Cerbydau Allyriadau Isel Iawn, £0.200m Grant Arfordirol, £0.649m Cronfa Ffyniant Gyffredin a £0.342m Buddsoddi Mewnol</t>
  </si>
  <si>
    <t>Lleoliad: Llanrwst a Llanfairfechan</t>
  </si>
  <si>
    <t>Sir y Fflint</t>
  </si>
  <si>
    <t>Atgyweirio a Chynnal a Chadw Adeiladau Ysgolion</t>
  </si>
  <si>
    <t>Awdurdod Lleol (ALl) £6.00m.</t>
  </si>
  <si>
    <t>Llywodraeth Cymru (LlC) £2.4m.</t>
  </si>
  <si>
    <t>Cynnal a Chadw Eiddo Corfforaethol</t>
  </si>
  <si>
    <t>ALl £2m.</t>
  </si>
  <si>
    <t>Rhaglen barhaus i fynd i’r afael â gwaith eiddo corfforaethol.                                                       Lleoliad: Ledled y sir.</t>
  </si>
  <si>
    <t>Cartref Gofal Preswyl Croes Atti</t>
  </si>
  <si>
    <t>ALl/LlC £18.8m.</t>
  </si>
  <si>
    <t xml:space="preserve">Lleoliad: Y Fflint. Datblygu cartref gofal preswyl newydd. </t>
  </si>
  <si>
    <t>Theatr Clwyd</t>
  </si>
  <si>
    <t>ALl/LlC/Cyngor Celfyddydau Cymru £47.8m.</t>
  </si>
  <si>
    <t>Lleoliad: Yr Wyddgrug.</t>
  </si>
  <si>
    <t xml:space="preserve">B5129 – Mesurau Blaenoriaeth Bysiau Arfaethedig a Seilwaith Trafnidiaeth </t>
  </si>
  <si>
    <t>LlC £4.4m.</t>
  </si>
  <si>
    <t>Cylchfan Queensferry at Ffin Sir Ddinbych.</t>
  </si>
  <si>
    <t>Cyfleuster Archif ar y Cyd, Cyngor Sir y Fflint a Chyngor Sir Ddinbych</t>
  </si>
  <si>
    <t>ALl/Cronfa Dreftadaeth y Loteri Genedlaethol</t>
  </si>
  <si>
    <t>Y cynnig yw codi adeilad newydd i gartrefu archifau ffisegol a gweithrediadau gwasanaeth newydd ar gyfer y ddau Gyngor. Cyllid grant i’w gadarnhau. Lleoliad: Yr Wyddgrug.</t>
  </si>
  <si>
    <t>Adleoli darpariaeth gwasanaeth dydd</t>
  </si>
  <si>
    <t xml:space="preserve">LlC/ALl </t>
  </si>
  <si>
    <t xml:space="preserve">Y cynnig yw adeiladu darpariaeth gwasanaeth gofal dydd newydd. Lleoliad: Yr Wyddgrug. </t>
  </si>
  <si>
    <t xml:space="preserve">Sir y Fflint </t>
  </si>
  <si>
    <t>Rheoli Asedau Priffyrdd</t>
  </si>
  <si>
    <t xml:space="preserve">ALl 5.48m </t>
  </si>
  <si>
    <t xml:space="preserve">Rhaglen Barhaus. Rhoddir swm o’r neilltu bob blwyddyn mewn perthynas â rheoli asedau Priffyrdd </t>
  </si>
  <si>
    <t>Ailfodelu ac Adnewyddu yn Ysgol Gynradd Drury, Bwcle</t>
  </si>
  <si>
    <t>ALl/LlC</t>
  </si>
  <si>
    <t xml:space="preserve">Mae’n rhan o’r rhaglen Cymunedau Dysgu Cynaliadwy </t>
  </si>
  <si>
    <t xml:space="preserve">Ysgol Gynradd Croes Atti, Y Fflint </t>
  </si>
  <si>
    <t>Mae’n rhan o’r rhaglen Cymunedau Dysgu Cynaliadwy. Mae’r cynllun hwn hefyd yn cynnwys elfen Gofal Plant Blynyddoedd Cynnar (£1.25m)</t>
  </si>
  <si>
    <t>Seilwaith Rhwydweithio a Wi-fi Ysgolion</t>
  </si>
  <si>
    <t>ALl</t>
  </si>
  <si>
    <t>Adnewyddu offer di-wifr a fydd yn cyrraedd diwedd ei oes ddefnyddiol yn 2025/26.</t>
  </si>
  <si>
    <t>Ardal Saltney a Brychdyn (Sector Uwchradd)</t>
  </si>
  <si>
    <t>LlC</t>
  </si>
  <si>
    <t>Mae’n rhan o’r rhaglen Cymunedau Dysgu Cynaliadwy.</t>
  </si>
  <si>
    <t>Ardal Saltney a Brychdyn (Y Sector Cynradd)</t>
  </si>
  <si>
    <t>Datblygu Gofal Preswyl i Blant</t>
  </si>
  <si>
    <t>Dyraniad i ehangu gofal preswyl i blant mewnol Sir y Fflint.</t>
  </si>
  <si>
    <t>Grant Cyfleusterau i Bobl Anabl</t>
  </si>
  <si>
    <t>Dyraniad ar gyfer addasiadau sy’n galluogi preswylwyr i barhau i fyw’n annibynnol yn eu cartrefi eu hunain.</t>
  </si>
  <si>
    <t>Ynys Môn</t>
  </si>
  <si>
    <t>Cymunedau Dysgu Cynaliadwy - Rhaglen Dreigl – Cam 1</t>
  </si>
  <si>
    <t xml:space="preserve">Cyfalaf Cyfwerth i gael ei ariannu gan y Model Buddsoddi Cydfuddiannol (MIM):  £75.61m
Cyllid Cyfalaf: £5.12m
Amcangyfrif y bydd ASC LlC ar gyfer costau a ariennir gan y MIM yn oddeutu £7.53m y flwyddyn
Amcangyfrif y bydd ASC ALl ar gyfer costau a ariennir gan y MIM yn oddeutu £1.54m y flwyddyn
Amcangyfrif y bydd Cyfraniad Llywodraeth Cymru ar gyfer costau a ariennir gan Gyfalaf yn £3.38m
Amcangyfrif y bydd Cyfraniad ALl ar gyfer costau a ariennir gan Gyfalaf yn £1.74m
</t>
  </si>
  <si>
    <t>Nid yw’r Cyngor wedi gwneud penderfyniad pendant eto ynghylch a fyddai’n dymuno i’r cynllun hwn gael ei ariannu drwy MIM neu fel prosiect cyfalaf, ond ar hyn o bryd mae’n tueddu i ffafrio’r opsiwn MIM. Felly, paratowyd y costau yn y ddogfen hon ar sail ei fod yn gynllun Model Buddsoddi Cydfuddiannol. Nid yw Llywodraeth Cymru wedi cadarnhau ychwaith a oes modd ariannu’r cynllun hwn fel cynllun MIM.
Mae'r prosiect hefyd yn destun yr ymgynghoriad a’r prosesau a amlinellir yn y Cod Trefniadaeth Ysgolion, sydd eto i'w gynnal.
Mae’n debygol na fydd y gwaith adeiladu’n dechrau am ychydig dros 3 blynedd – os caiff y prosiect ei gymeradwyo ar ôl yr ymgynghoriad.</t>
  </si>
  <si>
    <t>Cymunedau Dysgu Cynaliadwy - Rhaglen Dreigl – Cam 2</t>
  </si>
  <si>
    <t>3 phrosiect i’w cyflawni fel cynlluniau cyfalaf.  Gwerth Cyfunol £92.08m.
LlC - £60.07m
ALl - £32.01m</t>
  </si>
  <si>
    <t xml:space="preserve">Mae Cam 2 yn cynnwys 3 phrosiect.  Rhagwelir y bydd y cyntaf o’r tri phrosiect yn dechrau yn 2028 yn unol â Cynllun Trefniadaeth Ysgolion yr Awdurdod Lleol.   </t>
  </si>
  <si>
    <t>Cartref Preswyl a Gofal Ychwanegol Aethwy</t>
  </si>
  <si>
    <t>LlC - £19m
ALl (HRA) - £11.43m</t>
  </si>
  <si>
    <t>Cynllun sy’n cynnwys 45 o Fflatiau Gofal Ychwanegol, Cartref Preswyl 28 gwely a chanolfan ar gyfer y Tîm Adnoddau Cymunedol sy’n gwasanaethu De’r ynys.  Mae SOC/Achos Busnes Amlinellol wedi cael ei gymeradwyo ar gyfer Grant gwerth £9m gan y Gronfa Integreiddio ac Ailgydbwyso Cyfalaf.  Rhagwelir y bydd oddeutu £10m yn cael ei ariannu gan y Grant Tai Cymdeithasol / y Gronfa Tai â Gofal.  Bydd yr £11M a mwy sy’n weddill yn cael ei ariannu drwy Fenthyca o’r Cyfrif Refeniw Tai.</t>
  </si>
  <si>
    <t>Ysgolion yr 21ain Ganrif – Band B</t>
  </si>
  <si>
    <t>35% cyllid ALl a 65% cyllid LlC – Cyflawni’n parhau.</t>
  </si>
  <si>
    <t>Adnewyddu Cam 2</t>
  </si>
  <si>
    <t>£3.18m ALl (drwy fenthyciad Salix). Cyflawni’n parhau.</t>
  </si>
  <si>
    <t>Gwaith arbed ynni ac ynni adnewyddadwy mewn ysgolion ac adeiladau corfforaethol drwy ddefnyddio darpariaethau Fframwaith Effeithlonrwydd Ynni RE:FIT Cymru.</t>
  </si>
  <si>
    <t xml:space="preserve">Grant Gwres Carbon Isel </t>
  </si>
  <si>
    <t>Grant 90%, arian cyfatebol 10%</t>
  </si>
  <si>
    <t>Gosod pympiau gwres carbon isel mewn 27 adeilad</t>
  </si>
  <si>
    <t>Y Gronfa Ffyniant Bro – trawsnewid Caergybi ar sail ddiwylliannol a threftadaeth</t>
  </si>
  <si>
    <t>Cyflawni gan yr ALl mewn partneriaeth â Chyngor Tref Caergybi, Môn CF, Canolfan Ucheldre ac Esgobaeth Bangor. Y Gronfa Ffyniant Bro £17.047M, LlC £1.8M, Trydydd Sector £0.8M, Sector Preifat £1M, Cyllid cyhoeddus arall £1.7M</t>
  </si>
  <si>
    <t>Pecyn o brosiectau i adfywio canol tref Caergybi.</t>
  </si>
  <si>
    <t>Rhaglen Safleoedd ac Eiddo Gogledd Ynys Môn</t>
  </si>
  <si>
    <t>Yr All, gan weithio gyda Llywodraeth Cymru, fydd yn ei gyflawni, ond nid oes cytundeb ar y pecyn cyllido eto.</t>
  </si>
  <si>
    <t>Adeiladu unedau diwydiannol bach yn AMLWCH ac ailddatblygu adeilad y Derfynfa Forol i greu gofod ar gyfer swyddfeydd a gofod diwydiannol.</t>
  </si>
  <si>
    <t xml:space="preserve">Clirio ac ailddatblygu safle Peboc </t>
  </si>
  <si>
    <t>Cyflawni gan yr ALl ond nid yw’r pecyn ariannu wedi’i nodi eto.</t>
  </si>
  <si>
    <t>Clirio hen safle Peboc yn Llangefni a’i ailddatblygu’n blotiau diwydiannol.</t>
  </si>
  <si>
    <t>Gwaith ar Adeiladau Ysgolion Presennol</t>
  </si>
  <si>
    <t>Darpariaeth gan yr ALl</t>
  </si>
  <si>
    <t>Gwaith gwella i adeiladau ysgolion</t>
  </si>
  <si>
    <t>Gwella Priffyrdd</t>
  </si>
  <si>
    <t>Grant cyffredinol ac adnoddau cyfalaf y Cyngor – gallai'r cyfrannau newid</t>
  </si>
  <si>
    <t>Gwaith gwella priffyrdd</t>
  </si>
  <si>
    <t xml:space="preserve">Gosod cyfarpar ac addasiadau i adeiladau ar gyfer cartrefi sydd ag unigolion anabl </t>
  </si>
  <si>
    <t>Uwchraddio ysgolion - ôl-groniadau’r cynlluniau rheoli asedau</t>
  </si>
  <si>
    <t>I’w gadarnhau o adnoddau cyfalaf</t>
  </si>
  <si>
    <t>Buddsoddiad ychwanegol ar welliannau i ysgolion i leihau gwaith sydd wedi cronni</t>
  </si>
  <si>
    <t>Cynllun Buddsoddi Datblygu Economaidd</t>
  </si>
  <si>
    <t>Grant cyfalaf penodol, Llywodraeth Cymru a’r Cyngor</t>
  </si>
  <si>
    <t>Cwblhau Unedau Penrhos, Adfywio Caergybi</t>
  </si>
  <si>
    <t>Cyfrif Refeniw Tai Gwaith Safon Ansawdd Tai Cymru</t>
  </si>
  <si>
    <t>Grant, refeniw a benthyca – y cyfrannau i’w cadarnhau</t>
  </si>
  <si>
    <t>Gwelliannau i Anheddau’r Cyngor er mwyn bodloni Safon Ansawdd Tai Cymru</t>
  </si>
  <si>
    <t>Cyfrif Refeniw Tai Ail-brynu hen Eiddo RTB</t>
  </si>
  <si>
    <t>Prynu hen Stoc Tai’r Cyngor a gwaith adnewyddu i gynyddu nifer tai cymdeithasol y Cyngor ar Ynys Môn</t>
  </si>
  <si>
    <t>Datblygiadau Newydd y Cyfrif Refeniw Tai</t>
  </si>
  <si>
    <t>Datblygu anheddau newydd gan y Cyngor a phrynu stoc tai preifat i’w hadnewyddu i gynyddu nifer Anheddau’r Cyngor ar Ynys Môn</t>
  </si>
  <si>
    <t>Castell-nedd Port Talbot</t>
  </si>
  <si>
    <t>YGG Rhosafan</t>
  </si>
  <si>
    <t>Llywodraeth Cymru</t>
  </si>
  <si>
    <t xml:space="preserve">Mae’r prosiect yn cynnwys dymchwel ysgol cyfrwng Cymraeg bresennol ac adeiladau cymunedol sy’n cyd-ffinio, a datblygu, ar yr un safle, ysgol gymunedol Cyfrwng Cymraeg Carbon Sero Net a fydd wedi’i hintegreiddio’n llawn. Mae hyn yn cynnwys uned Trochi Iaith Gymraeg, a fydd yn darparu amrywiaeth o wasanaethau addysgol a chymunedol a ddarperir gan Gyngor Bwrdeistref Sirol Castell-nedd Port Talbot, sefydliadau partner a mudiadau gwirfoddol lleol, er budd cymuned Sandfields a chymunedau yn ardal ehangach Port Talbot. </t>
  </si>
  <si>
    <t>Gwaith Adleoli Fflyd Gwastraff</t>
  </si>
  <si>
    <t>Bydd y gwaith yn datblygu cyfleuster gwastraff Cyngor Castell-nedd Port Talbot yng Nghrymlyn Burrows i ddarparu ar gyfer ei waith casglu gwastraff.  Bydd y datblygiad yn galluogi’r Cyngor i resymoli ei weithrediadau gwastraff ar un safle, ac i symud tuag at waith casglu mwy cynaliadwy, gan gynnwys symud i gerbydau casglu trydan.</t>
  </si>
  <si>
    <t>SWITCH</t>
  </si>
  <si>
    <t>Bargen Ddinesig ac ALl</t>
  </si>
  <si>
    <t>Cyfleuster ymchwil pwrpasol ar gyfer datgarboneiddio diwydiannol. Mae’r prosiect wrthi’n cael ei ddylunio, gyda’r tendr dylunio ac adeiladu 2 gam yn cael ei hysbysebu ym mis Medi 2022</t>
  </si>
  <si>
    <t>Cyfleuster Cynhyrchu Gweithgynhyrchu Uwch a Chanolfan Sgiliau</t>
  </si>
  <si>
    <t>Adeilad hybrid yn darparu amrywiaeth o unedau cynhyrchu i gefnogi’r sector gweithgynhyrchu. Mae’r prosiect yn y cam cwmpasu ar hyn o bryd cyn cynnal yr ymarfer tendro.</t>
  </si>
  <si>
    <t>Pontneddfechan</t>
  </si>
  <si>
    <t>ALl a Ffyniant Bro</t>
  </si>
  <si>
    <t>Bydd cynllun ymwelwyr Gwlad y Sgydau, Pontneddfechan yn darparu seilwaith strategol i ymwelwyr er mwyn rheoli effeithiau negyddol ymwelwyr ar bentref Pontneddfechan. Mae hyn yn cynnwys llety i ymwelwyr, darparu datrysiad parcio parhaol, darparu toiledau cyhoeddus mewn siop pentref/siop fferm a gwelliannau i dir y cyhoedd</t>
  </si>
  <si>
    <t>Parc y Gnoll</t>
  </si>
  <si>
    <t xml:space="preserve">Bydd cynllun Treftadaeth a Seilwaith Ymwelwyr Parc Gwledig Ystâd y Gnoll yn buddsoddi mewn ail-ddehongli’r ystâd hanesyddol, yn agor mynediad i hen Selerydd Plas y Gnoll, yn creu adeilad canolfan ymwelwyr newydd, yn gosod darpariaeth chwarae coetir, yn creu ystafell de newydd yn hen fwthyn y Parcmon, yn gwella llwybrau a darpariaeth parcio, yn ogystal â sefydlu llety hunan-arlwyo i ymwelwyr yn ardal Gardd y Gegin yn y parc.  </t>
  </si>
  <si>
    <t>Prydau Ysgol am Ddim Coed-ffranc</t>
  </si>
  <si>
    <t>Mae'r prosiect yn cynnwys cegin a bloc bwyta newydd i'w gwblhau yn ystod Gwanwyn 2025.</t>
  </si>
  <si>
    <t>Sinema Canolfan Gelfyddydau Pontardawe</t>
  </si>
  <si>
    <t>ALl, Cyngor Celfyddydau Cymru a LlC</t>
  </si>
  <si>
    <t>Mae’r prosiect yn cynnwys estyniad newydd ar gyfer sinema a gwaith uwchraddio ac ailfodelu’r adeilad presennol.</t>
  </si>
  <si>
    <t>Diogelwch Tomenni Glo Dyffryn Rhondda</t>
  </si>
  <si>
    <t>Mae’r gwaith yn cynnwys atgyweirio erydiad a chryfhau 3 cwlfert, adeiladu’r traciau mynediad dros dro/parhaol i lawr at lan yr afon a gosod adrannau cerrig bloc yr arglawdd.</t>
  </si>
  <si>
    <t>Adfywio Canolfan Port Talbot</t>
  </si>
  <si>
    <t>Adnewyddu’r theatr bresennol gydag estyniad i’r tu blaen a’r cefn ynghyd â gwaith i’r Sgwâr Dinesig. Mae disgwyl i’r gwaith ar y safle ddechrau ym mis Ebrill 2025.</t>
  </si>
  <si>
    <t>Powys</t>
  </si>
  <si>
    <t>Rhaglen Cymunedau Dysgu Cynaliadwy</t>
  </si>
  <si>
    <t>Mae 65% neu 75% o gyllid LlC ac ALl yn talu am y gweddill drwy fenthyciadau</t>
  </si>
  <si>
    <t>Lleoliadau i’w cadarnhau.</t>
  </si>
  <si>
    <t>Gwelliannau Mawr i Ysgolion</t>
  </si>
  <si>
    <t>2035 a pharhaus</t>
  </si>
  <si>
    <t>Benthyca ALl</t>
  </si>
  <si>
    <t>Gwelliannau Priffyrdd, Cynnal a Chadw Strwythurol a Goleuadau Stryd</t>
  </si>
  <si>
    <t>Cynllun i sicrhau bod ffyrdd a strwythurau’n cael eu cynnal i safon y cytunwyd arni. Lleoliad: Ledled y sir.</t>
  </si>
  <si>
    <t>Cerbyd a Pheirianwaith Newydd</t>
  </si>
  <si>
    <t>Cronfeydd wrth gefn ALl</t>
  </si>
  <si>
    <t>Grantiau Cyfleusterau i'r Anabl</t>
  </si>
  <si>
    <t>Benthyca â Chymorth ALl. Tendr Ymgeisydd y Grant Cyflawni.</t>
  </si>
  <si>
    <t>Safon Ansawdd Tai Cymru</t>
  </si>
  <si>
    <t>2032 a pharhaus</t>
  </si>
  <si>
    <t>Benthyca Cyfrif Refeniw Tai, Cronfeydd Wrth Gefn a Grant Lwfans Atgyweiriadau Mawr LlC</t>
  </si>
  <si>
    <t>Rhaglen y Cynllun i uwchraddio tai Cyngor o dan gontractau fframwaith presennol.
Lleoliad: Ledled y sir.</t>
  </si>
  <si>
    <t>Gwella Tai</t>
  </si>
  <si>
    <t>Benthyciadau Cyfrif Refeniw Tai</t>
  </si>
  <si>
    <t>Cynllun i wella tai Cyngor Pobl Hŷn. Lleoliad: Ledled y sir.</t>
  </si>
  <si>
    <t>Ail-brynu Tai ac Adeiladu o’r Newydd</t>
  </si>
  <si>
    <t>Benthyca Cyfrif Refeniw Tai a grant LlC</t>
  </si>
  <si>
    <t>Cynllun i gynyddu nifer y tai Cyngor.
Lleoliad: Ledled y sir.</t>
  </si>
  <si>
    <t>Strategaeth TGCh</t>
  </si>
  <si>
    <t>Cyllid ALl</t>
  </si>
  <si>
    <t>Gwahanol brosiectau’r ALl gan gynnwys system seilwaith TG sydd yn holl Swyddfeydd y Sir.
Lleoliad: Ledled y sir.</t>
  </si>
  <si>
    <t>Canolfannau Hamdden</t>
  </si>
  <si>
    <t>Ailwampio Canolfannau Hamdden</t>
  </si>
  <si>
    <t>Rhondda Cynon Taf</t>
  </si>
  <si>
    <t>Rhaglen Lleihau Carbon</t>
  </si>
  <si>
    <t xml:space="preserve">Ffynonellau Cyllid: Awdurdod Lleol (ALl) £2.28m, Statws Cyflawni: Parhaus </t>
  </si>
  <si>
    <t>Rhaglen fuddsoddi ar gyfer lleihau carbon. 
Lleoliad ledled y sir</t>
  </si>
  <si>
    <t>Fferm Solar Coed Elái</t>
  </si>
  <si>
    <t xml:space="preserve">Ffynonellau Cyllid: Awdurdod Lleol (ALl) £10.09m, Statws Cyflawni: Parhaus </t>
  </si>
  <si>
    <t>Adeiladu Fferm Solar yng Nghoed Elái</t>
  </si>
  <si>
    <t xml:space="preserve">Porth y De Pontypridd </t>
  </si>
  <si>
    <t xml:space="preserve">Ffynonellau Cyllid: Awdurdod Lleol (ALl) £0.22m, Grant £7.77m  Statws Cyflawni: Parhaus </t>
  </si>
  <si>
    <t xml:space="preserve">Adfywio pen deheuol Canol Tref Pontypridd.  Gwariant yn ymwneud â datblygu safle’r hen Neuadd Bingo, eiddo yn Heol Sardis a Stryd Taf.  </t>
  </si>
  <si>
    <t>Grantiau Cyfleusterau i'r Anabl/Addasiadau</t>
  </si>
  <si>
    <t>Ffynonellau Cyllid ALl £8.09m, Grant £0.24m. 
Statws cyflawni: Parhaus</t>
  </si>
  <si>
    <t>Gwaith addasu ar gyfer preswylwyr anabl sy'n byw yn eu cartrefi eu hunain.
Lleoliad: Ledled y sir.</t>
  </si>
  <si>
    <t>Gwelliannau i Eiddo Canol Trefi</t>
  </si>
  <si>
    <t>Ffynonellau Cyllid: Grant £2.2m.</t>
  </si>
  <si>
    <t>Cynllun grant i wella eiddo canol trefi. 
Lleoliad ledled y sir</t>
  </si>
  <si>
    <t>Buddsoddiad Grantiau Eiddo Gwag</t>
  </si>
  <si>
    <t>Ffynonellau Cyllid ALl £2.13m</t>
  </si>
  <si>
    <t>Cynllun grant yn dod ag eiddo gwag yn ôl i ddefnydd. 
Lleoliad ledled y sir</t>
  </si>
  <si>
    <t>Cynllun Cenedlaethol Grantiau Tai Gwag - Rhondda Cynon Taf</t>
  </si>
  <si>
    <t>Ffynonellau Cyllid: Grant £5.21m.</t>
  </si>
  <si>
    <t>Mae’r cynllun yn cynnig grant i ymgeiswyr i ddod â chartrefi gwag yn ôl i ddefnydd.   Lleoliad: Rhondda Cynon Taf</t>
  </si>
  <si>
    <t>Cynllun Grant Cartrefi Gwag Cenedlaethol – Awdurdodau Lleol eraill</t>
  </si>
  <si>
    <t>Ffynonellau Cyllid: Grant £38.79m.</t>
  </si>
  <si>
    <t>Mae’r cynllun yn cynnig grant i ymgeiswyr i ddod â chartrefi gwag yn ôl i ddefnydd.   Lleoliad: 21 awdurdod lleol ledled Cymru</t>
  </si>
  <si>
    <t>Tai Fforddiadwy</t>
  </si>
  <si>
    <t>Ffynonellau Cyllid ALl £3.87m</t>
  </si>
  <si>
    <t>Buddsoddi mewn tai fforddiadwy yn Rhondda Cynon Taf. 
Lleoliad ledled y sir</t>
  </si>
  <si>
    <t xml:space="preserve">Ffynonellau Cyllid: ALl £12.13m, Grant £0.20m. Statws Cyflawni: Parhaus </t>
  </si>
  <si>
    <t>Rhaglen arfaethedig o waith gwella priffyrdd. Lleoliad: Ledled y sir.</t>
  </si>
  <si>
    <t>Strwythurau</t>
  </si>
  <si>
    <t>Ffynonellau Cyllid: ALl £13.02m. Statws Cyflawni: Mae cynlluniau ar wahanol gamau o ran dylunio, tendro a chyflawni.</t>
  </si>
  <si>
    <t>Cynlluniau: Ffordd Mynydd Rhigos, Pont Afon Cynon, Waliau Cynnal Mawr, Cwlfertau mewn Mannau Cyfyng, Pont Droed Brook Street a gwaith paratoi ymlaen llaw mewn amryw o wahanol ardaloedd yn y sir.
Lleoliad: Ledled y sir.</t>
  </si>
  <si>
    <t>Cynlluniau Trafnidiaeth a Theithio</t>
  </si>
  <si>
    <t xml:space="preserve">Ffynonellau Cyllid: ALl £0.150m, Grant £6.66m.              
Statws Cyflawni: Parhaus </t>
  </si>
  <si>
    <t>Buddsoddi mewn amrywiol gynlluniau trosglwyddo a theithio bach. 
Lleoliad: Ledled y sir</t>
  </si>
  <si>
    <t>Seilwaith Cludiant</t>
  </si>
  <si>
    <t>Ffynhonnell Cyllid: ALl £18.77m. 
Statws Cyflawni: Parhaus</t>
  </si>
  <si>
    <t>Cynlluniau mawr sy’n cynnwys: Gwaith Deuoli Coed Elái A4119, Ffordd Osgoi Llanharan, Porth Cwm Cynon ac amrywiol gynlluniau llai eraill.
Lleoliad: Ledled y sir.</t>
  </si>
  <si>
    <t>Gwelliannau Draenio</t>
  </si>
  <si>
    <t>Ffynhonnell Cyllid: ALl £1.70m, Grant £3.69m.  
Statws Cyflawni: Parhaus</t>
  </si>
  <si>
    <t>Rhaglen lliniaru llifogydd a buddsoddi mewn draenio ledled y Fwrdeistref.
Lleoliad: Ledled y sir</t>
  </si>
  <si>
    <t>Adferiad Llifogydd Storm Dennis</t>
  </si>
  <si>
    <t xml:space="preserve">Ffynonellau Cyllid: ALl £3.76m, Grant £15.35m.                             
Statws Cyflawni: Parhaus </t>
  </si>
  <si>
    <t>Costau adfer o Storm Dennis, gan gynnwys gwaith i Bontydd, Priffyrdd, Waliau Cadw a Thomennydd Glo. Lleoliad: Ledled y sir</t>
  </si>
  <si>
    <t>Parciau</t>
  </si>
  <si>
    <t xml:space="preserve">Ffynonellau Cyllid: ALl £2.43m, Grant £0.03m.                             
Statws Cyflawni: Parhaus </t>
  </si>
  <si>
    <t>Rhaglen arfaethedig o waith gwella Parciau. Lleoliad: Ledled y sir.</t>
  </si>
  <si>
    <t>Cerbydau</t>
  </si>
  <si>
    <t>Ffynhonnell Cyllid: ALl £8.21m		Statws Cyflawni: Parhaus.</t>
  </si>
  <si>
    <t>Rhaglen barhaus o adnewyddu cerbydau fflyd drwy fframwaith cyflenwyr Awdurdodau Lleol.
Lleoliad: Ledled y sir.</t>
  </si>
  <si>
    <t>Rhaglen Cymunedau Dysgu Cynaliadwy Band B</t>
  </si>
  <si>
    <t>Ffynhonnell Cyllid: ALl £17.12m, Grant £11.48m.                           
Statws Cyflawni: Parhaus</t>
  </si>
  <si>
    <t>Cynlluniau: YG Rhydywaun, YGG Aberdâr, YGG Awel Taf, Ysgol Bro Taf, Ysgol Afon Wen, Ysgol Gyfun Bryncelynnog, YGG Llyn y Forwyn a Phrosiectau Model Buddsoddi Cydfuddiannol</t>
  </si>
  <si>
    <t>Moderneiddio Ysgolion</t>
  </si>
  <si>
    <t>Ffynhonnell Cyllid: ALl £8.2m, Grant £1.1m,
Statws Cyflawni: Parhaus</t>
  </si>
  <si>
    <t xml:space="preserve">Buddsoddiad parhaus i foderneiddio adeiladau ysgolion, paratoi ymlaen llaw ar gyfer cynlluniau newydd yng Nghynllun Trefniadaeth Ysgolion Llywodraeth Cymru (Ysgol Arbennig newydd Clydach ac Ysgol Glyncoch). Amrywiol ardaloedd yn y sir.
</t>
  </si>
  <si>
    <t>Gwelliannau i Gyfleusterau Gofal Plant</t>
  </si>
  <si>
    <t>Ffynhonnell Cyllid: ALl £0.11m, Grant £4.06m,
Statws Cyflawni: Parhaus</t>
  </si>
  <si>
    <t>Cynllun grantiau i wella cyfleusterau gofal plant.                                                           Lleoliad: Ledled y sir</t>
  </si>
  <si>
    <t>Deddf Cydraddoldeb/Gwaith Cydymffurfio</t>
  </si>
  <si>
    <t>Ffynhonnell Cyllid: ALl £2.55m 
Statws Cyflawni: Parhaus</t>
  </si>
  <si>
    <t>Gwelliannau Hygyrchedd; Uwchraddio Ardaloedd Hylendid; Addasiadau a Gwelliannau Acwstig ar gyfer dosbarthiadau Cymorth Dysgu. 
Lleoliad: Ledled y sir</t>
  </si>
  <si>
    <t>Adnewyddu To</t>
  </si>
  <si>
    <t>Ffynhonnell Cyllid: ALl £1.03m, Grant £1.34m.                         
Statws Cyflawni: Parhaus</t>
  </si>
  <si>
    <t>14 Chynllun: 3 Ysgol Uwchradd, 10 Ysgol Gynradd, 1 Ysgol Babanod. 
Lleoliad ledled y sir</t>
  </si>
  <si>
    <t>Rhaglen Moderneiddio (Oedolion)</t>
  </si>
  <si>
    <t>Ffynhonnell Cyllid: ALl £9.08m, Grant £8.15m.                         
Statws Cyflawni: Parhaus</t>
  </si>
  <si>
    <t>Buddsoddi mewn Rhaglen Gofal i Oedolion gan gynnwys Cyfleuster Gofal Ychwanegol a Byw â Chymorth.                                                                                               Lleoliad: Ledled y sir.</t>
  </si>
  <si>
    <t>Cynlluniau Diogelwch Cymunedol</t>
  </si>
  <si>
    <t>Ffynhonnell Cyllid: ALl £0.14m, Grant £2.19m.                         
Statws Cyflawni: Parhaus</t>
  </si>
  <si>
    <t>Yn cynnwys asiantaeth Gosod Tai Cymdeithasol – Cynllun Prydlesu’r Sector Rhentu Preifat (PRS).                    Lleoliad: Ledled y sir</t>
  </si>
  <si>
    <t>Prosiect Celfyddydau'r Muni</t>
  </si>
  <si>
    <t>Ffynonellau Cyllid: Grant £2.20m, Refeniw £0.60m.</t>
  </si>
  <si>
    <t>Ailddatblygu Canolfan Gelfyddydau Muni. 
Lleoliad Pontypridd</t>
  </si>
  <si>
    <t>Abertawe</t>
  </si>
  <si>
    <t xml:space="preserve">Mae cynlluniau Band B cychwynnol wedi’u cwblhau, gyda nifer o gynlluniau’n parhau ar y safle a chynlluniau newydd yn cael eu datblygu. Cyllidir gan grant Llywodraeth Cymru a chyllid Awdurdod Lleol (ALl). </t>
  </si>
  <si>
    <t xml:space="preserve"> Mae cynlluniau unigol o fewn y rhaglen yn amodol ar gymeradwyaeth wrth i gynlluniau gael eu datblygu. Lleoliad: Amrywiol, Abertawe. </t>
  </si>
  <si>
    <t>Cynnal a Chadw Cyfalaf Priffyrdd</t>
  </si>
  <si>
    <t>Cyllid grant ALl a LlC, gan ddefnyddio contractwyr allanol a mewnol.</t>
  </si>
  <si>
    <t>Lleoliad: Gwahanol leoliadau ledled Abertawe.</t>
  </si>
  <si>
    <t>Gwelliannau Teithio Llesol i lwybrau beicio</t>
  </si>
  <si>
    <t>Cyllid grant ALl a LlC.</t>
  </si>
  <si>
    <t xml:space="preserve">Amrywiol lwybrau beicio presennol a chreu gwelliannau i’r rhwydwaith neu gysylltiadau coll rhwng llwybrau beicio ledled Abertawe. </t>
  </si>
  <si>
    <t>Cau tomen wastraff Tir John a gwaith adfer</t>
  </si>
  <si>
    <t xml:space="preserve">ALl £7.25m – elfennau capio yn parhau. </t>
  </si>
  <si>
    <t>Lleoliad: St Thomas, Abertawe, SA1 8NS.</t>
  </si>
  <si>
    <t>Cynnal a Chadw Cyfalaf Adeiladau</t>
  </si>
  <si>
    <t>Cyllid ALl a grant LlC tuag at waith cynnal a chadw cyfalaf Ysgolion gan ddefnyddio contractwyr allanol a mewnol.</t>
  </si>
  <si>
    <t>Lleoliad: Lleoliadau amrywiol ledled Abertawe, gan gynnwys adeiladau Ysgolion.</t>
  </si>
  <si>
    <t>Ailddatblygu Canol Dinas Abertawe (cynlluniau’r Fargen Ddinesig - Cam 1 - Arena, preswyl, meysydd parcio a pharc y ddinas))</t>
  </si>
  <si>
    <t>Ariennir gan gyllid grant ALl, Bargen Ddinesig a Llywodraeth Cymru, cwblhawyd elfennau allweddol yn ystod gwanwyn 2022 (gan gynnwys yr Arena) Cyflawniad Gwreiddiol a Amcangyfrifwyd oedd 2022-23 ond ymestynnwyd i 2024-25 oherwydd materion gyda’r contractwyr.</t>
  </si>
  <si>
    <t>Lleoliad: Abertawe SA1 Canol y Ddinas.</t>
  </si>
  <si>
    <t>Ailddatblygu Canol Dinas Abertawe (cynlluniau’r Fargen Ddinesig - Cam 2 - Swyddfeydd Ffordd y Brenin)</t>
  </si>
  <si>
    <t>Wedi cwblhau gwaith adeiladu Swyddfeydd Ffordd y Brenin. Wedi dechrau’r gwaith gosod mewnol.</t>
  </si>
  <si>
    <t>Lleoliad: Amrywiol safleoedd Abertawe.</t>
  </si>
  <si>
    <t>Grantiau Cyfleusterau i Bobl Anabl a grantiau / benthyciadau Gwella Eraill</t>
  </si>
  <si>
    <t>Cyllid ALl – amrywiol gontractwyr.</t>
  </si>
  <si>
    <t>Lleoliad: Mân waith i eiddo trydydd parti a chynlluniau benthyca eiddo mewn gwahanol leoliadau ledled Abertawe.</t>
  </si>
  <si>
    <t>Rhaglen trawsnewid digidol Ystwyth a Symudol</t>
  </si>
  <si>
    <t xml:space="preserve">Cyllid ALl. </t>
  </si>
  <si>
    <t>Darparu offer TGCh i alluogi gweithlu’r Awdurdod Lleol i weithio’n ystwyth.</t>
  </si>
  <si>
    <t>Cynlluniau Cyfrif Refeniw Tai</t>
  </si>
  <si>
    <t>Cyllid ALl a LlC – amrywiol gontractwyr allanol a mewnol.</t>
  </si>
  <si>
    <t>Gwelliannau i dai cyngor a chyfleusterau allanol er mwyn cyflawni Safon Ansawdd Tai Cymru a’r rhaglen Mwy o Gartrefi.  Lleoliad: lleoliadau amrywiol ledled Abertawe.</t>
  </si>
  <si>
    <t>Adfywio Sgwâr y Castell</t>
  </si>
  <si>
    <t>Cyllid ALl a chyllid grant LlC.</t>
  </si>
  <si>
    <t>Ailddatblygu tir cyhoeddus Sgwâr y Castell i gynnwys unedau masnachol newydd</t>
  </si>
  <si>
    <t>Hwb Cymunedol/Y Storfa</t>
  </si>
  <si>
    <t>Ailddatblygu hen safle BHS yn ganolfan gymunedol</t>
  </si>
  <si>
    <t>Trwsio Morgloddiau yn y Mwmbwls</t>
  </si>
  <si>
    <t>Gwelliannau i Bromenâd y Mwmbwls</t>
  </si>
  <si>
    <t>Cwm Tawe Isaf</t>
  </si>
  <si>
    <t>Cronfa ffyniant bro Llywodraeth y DU a chyllid yr ALl</t>
  </si>
  <si>
    <t xml:space="preserve">Adfywio Safle Gwaith Copr Hafod-Morfa, Twneli’r Afon Tawe a’r Strand ac Ehangu Amgueddfa Abertawe </t>
  </si>
  <si>
    <t>Y Gronfa Trafnidiaeth Leol</t>
  </si>
  <si>
    <t>Arian grant LlC</t>
  </si>
  <si>
    <t>Gwella a gwaith datblygu ar amrywiol gynlluniau trafnidiaeth ledled Abertawe</t>
  </si>
  <si>
    <t>Torfaen</t>
  </si>
  <si>
    <t>Ailddatblygu’r British</t>
  </si>
  <si>
    <t>LlC, Cyllid Lleoedd Llewyrchus Llawn Addewid a chyllid craidd yr Awdurdod Lleol (ALl).</t>
  </si>
  <si>
    <t>Ailddatblygu safle hen faes glo.</t>
  </si>
  <si>
    <t>Rhaglen Cymunedau Dysgu Cynaliadwy Band B – Adeilad Newydd Ysgol Maendy</t>
  </si>
  <si>
    <t>Mae’r cyntaf o’n prosiectau Band B wedi’i gymeradwyo ac wrthi’n cael ei adeiladu, gyda chyllid gan LlC a’r ALl.</t>
  </si>
  <si>
    <t>Ysgol gynradd newydd yng Nghwmbrân.</t>
  </si>
  <si>
    <t>Rhaglen Cymunedau Dysgu Cynaliadwy Band B – estyniad i Ysgol Arbennig Crownbridge</t>
  </si>
  <si>
    <t>Prosiect Band B wedi’i gymeradwyo a’i ariannu gan LlC a’r ALl</t>
  </si>
  <si>
    <t xml:space="preserve">Estyniad i ysgolion anghenion addysgol arbennig </t>
  </si>
  <si>
    <t xml:space="preserve">Rhaglen Cymunedau Dysgu Cynaliadwy Band B – adnewyddu Ysgol Bryn Onnen </t>
  </si>
  <si>
    <t>Adnewyddu Ysgol Gynradd Gymraeg</t>
  </si>
  <si>
    <t>Rhaglen Cymunedau Dysgu Cynaliadwy Band B – adnewyddu Ysgol Gymraeg Cwmbrân</t>
  </si>
  <si>
    <t>Gorsaf Pont-y-pŵl a New Inn</t>
  </si>
  <si>
    <t>Cyllid o’r Cynllun Trafnidiaeth Lleol, Bargen Ddinesig Caerdydd a’r ALl</t>
  </si>
  <si>
    <t>Ailddatblygu gorsaf drenau Pont-y-pŵl a New Inn</t>
  </si>
  <si>
    <t>Depo Crynhoi a Sypynnu</t>
  </si>
  <si>
    <t xml:space="preserve">Cynllun a ariennir gan LlC a’r ALl </t>
  </si>
  <si>
    <t>Adeiladu depo ailgylchu newydd yn y fwrdeistref</t>
  </si>
  <si>
    <t>Rhaglen Ffyniant Bro</t>
  </si>
  <si>
    <t xml:space="preserve">Cyllid Llywodraeth y DU ac ALl </t>
  </si>
  <si>
    <t>3 phrosiect adfywio ym Mhont-y-pŵl</t>
  </si>
  <si>
    <t>Bargen Ddinesig</t>
  </si>
  <si>
    <t>Ariennir gan ALl drwy fenthyca</t>
  </si>
  <si>
    <t>Cynlluniau Seilwaith yn Ne Cymru</t>
  </si>
  <si>
    <t>Bro Morgannwg</t>
  </si>
  <si>
    <t>Rhaglen Cymunedau Dysgu Cynaliadwy gan gynnwys cynlluniau sydd ar y gweill</t>
  </si>
  <si>
    <t>Cyllid Awdurdod Lleol (ALl), Llywodraeth Cymru (LlC) ac Adran 106 - nifer o gontractwyr.</t>
  </si>
  <si>
    <t>Lleoliad: Gwahanol leoliadau ar draws Bro Morgannwg. Rhaglen i sicrhau bod ysgolion yn cyrraedd Safon yr 21ain Ganrif.</t>
  </si>
  <si>
    <t xml:space="preserve">Grant Ysgolion Bro </t>
  </si>
  <si>
    <t>Grant LlC, ALl</t>
  </si>
  <si>
    <t>Lleoliad: Gwahanol leoliadau ar draws Bro Morgannwg.</t>
  </si>
  <si>
    <t>Grant Anghenion Dysgu Ychwanegol</t>
  </si>
  <si>
    <t>Gwelliannau i Wasanaethau Priffyrdd y Gymdogaeth</t>
  </si>
  <si>
    <t>Lleoliad: Gwahanol leoliadau ar draws Bro Morgannwg. Rhaglen Ailwynebu.</t>
  </si>
  <si>
    <t>Tirlithriad Marina Penarth</t>
  </si>
  <si>
    <t>Gwaith sefydlogi i’r ardal ym Marina Penarth</t>
  </si>
  <si>
    <t>Parcio Fflyd Gweithrediadau Ystâd Fasnachu Atlantic</t>
  </si>
  <si>
    <t xml:space="preserve">Lleoliad - Ystâd Fasnachu Atlantic </t>
  </si>
  <si>
    <t>Grantiau Cyfleusterau i Bobl Anabl a’r Grantiau Addasiadau Dewisol</t>
  </si>
  <si>
    <t xml:space="preserve">ALl </t>
  </si>
  <si>
    <t xml:space="preserve">Lleoliad: Gwahanol leoliadau ar draws Bro Morgannwg. Rhoi grantiau trydydd parti ar gyfer addasiadau.  </t>
  </si>
  <si>
    <t>Grant Llywodraeth y DU</t>
  </si>
  <si>
    <t>Cyllid Llywodraeth y DU ym meysydd Cyfathrebu, Lleoedd a Busnesau</t>
  </si>
  <si>
    <t>Strategaeth Buddsoddi nad yw’n Ymwneud â’r Trysorlys?</t>
  </si>
  <si>
    <t>Cyllid a ragwelir yn erbyn cynlluniau adfywio</t>
  </si>
  <si>
    <t>Adeilad Newydd - Clos Holm Cam 2</t>
  </si>
  <si>
    <t>Cyfrif Refeniw Tai, Grant Tai Cymdeithasol</t>
  </si>
  <si>
    <t>32 uned i gynhyrchu incwm rhenti i ad-dalu benthyciadau. Wedi’i gwblhau ym mis Rhagfyr 2024</t>
  </si>
  <si>
    <t>Adeiladau Newydd - Hayes Road</t>
  </si>
  <si>
    <t>53 uned i gynhyrchu incwm rhenti i ad-dalu benthyciadau. Wedi’r gwblhau ar amrywiol adegau drwy gydol 2024</t>
  </si>
  <si>
    <t>Adeiladau Newydd - Clinig Colcot</t>
  </si>
  <si>
    <t>12 uned i gynhyrchu incwm rhenti i ad-dalu benthyciadau. Wedi’i gwblhau ym mis Chwefror 2024</t>
  </si>
  <si>
    <t>Adeiladau Newydd TACP Eagleswell</t>
  </si>
  <si>
    <t>Cyfrif Refeniw Tai, Grant Llywodraeth Cymru</t>
  </si>
  <si>
    <t>90 uned i gynhyrchu incwm rhenti i ad-dalu benthyciadau. Wedi’i gwblhau ym mis Awst 2024</t>
  </si>
  <si>
    <t>Cartrefi Newydd-Maes y Ffynnon</t>
  </si>
  <si>
    <t>Cyllid Adran 106</t>
  </si>
  <si>
    <t>8 uned i gynhyrchu incwm rhenti i ad-dalu benthyciadau.</t>
  </si>
  <si>
    <t>Adeiladu Gorsaf Heddlu Newydd y Bont-faen</t>
  </si>
  <si>
    <t>14 uned i gynhyrchu incwm rhenti i ad-dalu benthyciadau.</t>
  </si>
  <si>
    <t>Partneriaeth datblygu Caerdydd</t>
  </si>
  <si>
    <t>Cyfrif Refeniw Tai</t>
  </si>
  <si>
    <t>461 uned i gynhyrchu incwm rhenti i ad-dalu benthyciadau.</t>
  </si>
  <si>
    <t>Adeiladau Newydd - Adfywio Canol Tref y Barri - Compownd</t>
  </si>
  <si>
    <t>Cyfrif Refeniw Tai Grant Llywodraeth Cymru</t>
  </si>
  <si>
    <t>46 uned i gynhyrchu incwm rhenti i ad-dalu benthyciadau.</t>
  </si>
  <si>
    <t>Adeiladau Newydd - Adfywio Canol Tref y Barri - Clinig Broad St</t>
  </si>
  <si>
    <t>34 uned i gynhyrchu incwm rhenti i ad-dalu benthyciadau.</t>
  </si>
  <si>
    <t>Adeiladau Newydd - safle ysgol Bryn Hafren</t>
  </si>
  <si>
    <t>61 uned i gynhyrchu incwm rhenti i ad-dalu benthyciadau.</t>
  </si>
  <si>
    <t>Adeiladau Newydd - Llety i Bobl Dros 55, Penarth</t>
  </si>
  <si>
    <t>28 uned i gynhyrchu incwm rhenti i ad-dalu benthyciadau.</t>
  </si>
  <si>
    <t>Adeiladau Newydd - Coldbrook Road East</t>
  </si>
  <si>
    <t>20 uned i gynhyrchu incwm rhenti i ad-dalu benthyciadau.</t>
  </si>
  <si>
    <t>Cartrefi Newydd Eagleswell</t>
  </si>
  <si>
    <t>44 uned i gynhyrchu incwm rhenti i ad-dalu benthyciadau.</t>
  </si>
  <si>
    <t>Adleoli unedau modiwlaidd</t>
  </si>
  <si>
    <t>Adleoli 90 uned o Eagleswell</t>
  </si>
  <si>
    <t>Cynllun Portsh Allanol Pontalun</t>
  </si>
  <si>
    <t xml:space="preserve">Cyfrif Refeniw Tai, ALl/Lwfans Atgyweiriadau Mawr </t>
  </si>
  <si>
    <t>Wedi cwblhau</t>
  </si>
  <si>
    <t>Ardaloedd Cymunedol Mewnol</t>
  </si>
  <si>
    <t xml:space="preserve">Cyfrif Refeniw Tai, Lwfans Atgyweiriadau Mawr </t>
  </si>
  <si>
    <t>Inswleiddio Waliau Allanol</t>
  </si>
  <si>
    <t xml:space="preserve">Gwaith datgarboneiddio/Safon Ansawdd Tai Cymru 23 </t>
  </si>
  <si>
    <t>Effeithlonrwydd Ynni</t>
  </si>
  <si>
    <t>Effeithlonrwydd ynni/lleihau carbon i anheddau'r Cyngor</t>
  </si>
  <si>
    <t>Cynllun peilot Pas2035</t>
  </si>
  <si>
    <t>Wrecsam</t>
  </si>
  <si>
    <t xml:space="preserve">Rhaglen Cymunedau Dysgu Cynaliadwy </t>
  </si>
  <si>
    <t>Awdurdod Lleol (ALl) £28m, Esgobaeth £2.4m, Llywodraeth Cymru (LlC) £79.6m.</t>
  </si>
  <si>
    <t>Ysgolion Newydd, Estyniadau ac Adnewyddu ar draws ysgolion Ffydd, cyfrwng Cymraeg a Saesneg mewn amrywiaeth o leoliadau ledled y Sir. Cymeradwywyd y Rhaglen Amlinellol Strategol mewn egwyddor gan Lywodraeth Cymru, 12 Awst 2024.</t>
  </si>
  <si>
    <t>Uwchraddio anheddau’r Cyngor Cyfrif Refeniw Tai</t>
  </si>
  <si>
    <t>Llywodraeth Cymru £3.6m Lwfans Atgyweiriadau Mawr, benthyca darbodus £132m, ALl £15.5m, Cyllid arall £11.9m – Cyflawni’n parhau – contractwyr lluosog.</t>
  </si>
  <si>
    <t>Mae uwchraddio tai’r Cyngor yn cynnwys gwres canolog, ail-doi, gwaith trydanol, ceginau, ystafelloedd ymolchi ac atgyweiriadau mawr eraill.          
Lleoliad: Ledled y sir.</t>
  </si>
  <si>
    <t>Grantiau Cyfleusterau i Bobl Anabl a Mân Addasiadau</t>
  </si>
  <si>
    <t>Cyllid ALl – Cyflawni’n parhau – nifer o gontractwyr.</t>
  </si>
  <si>
    <t>Gofyniad statudol – addasiadau eiddo i alluogi unigolion i aros yn eu cartrefi eu hunain ee cawodydd, lifftiau grisiau, addasiadau mewnol.
Lleoliad: Ledled y sir.</t>
  </si>
  <si>
    <t>Cynnal a Chadw Strwythurol Priffyrdd</t>
  </si>
  <si>
    <t>Benthyca â chymorth yr ALl – Cyflawni’n parhau – nifer o gontractwyr.</t>
  </si>
  <si>
    <t>Gwelliannau i Adeiladau (gan gynnwys Hamdden)</t>
  </si>
  <si>
    <t>Grant Trafnidiaeth Leol</t>
  </si>
  <si>
    <t>Cyllid Lywodraeth Cymru - proses ymgeisio’n mynd rhagddi ar hyn o bryd</t>
  </si>
  <si>
    <t>Datgarboneiddio</t>
  </si>
  <si>
    <t>Prosiect Porth Wrecsam</t>
  </si>
  <si>
    <t>LlC £25m - cyflawni'n parhau</t>
  </si>
  <si>
    <t>Darparu safle datblygu defnydd cymysg yn y porth allweddol i Ganol Tref Wrecsam Lleoliad LL11</t>
  </si>
  <si>
    <t>Cynlluniau Cynnig Gofal Plant</t>
  </si>
  <si>
    <t>cyllid i’w gadarnhau</t>
  </si>
  <si>
    <t>Cefnogi’r awdurdod i ddarparu digon o leoedd gofal plant i ateb y galw. 
Lleoliad: Ledled y sir.</t>
  </si>
  <si>
    <t>Canolfan Greadigol</t>
  </si>
  <si>
    <t>LlC 1.6m, Cronfa Dreftadaeth y Loteri £250k arall £0.15m - dyfarnwyd y contract</t>
  </si>
  <si>
    <t>adnewyddu adeilad yn Ganolfan Greadigol yng Nghanol Tref Wrecsam
Lleoliad: Canol Tref Wrecsam LL11.</t>
  </si>
  <si>
    <t>Safle Treftadaeth y Byd Traphont Ddŵr a Chamlas Pontcysyllte</t>
  </si>
  <si>
    <t>Cronfa Ffyniant Bro y DU £8m</t>
  </si>
  <si>
    <t>Gwelliannau i drawsnewid cyfleusterau i ymwelwyr yn Safle Treftadaeth y Byd. Lleoliad: LL20 7TY</t>
  </si>
  <si>
    <t>Cyfalaf Cynnal a Chadw Ysgolion</t>
  </si>
  <si>
    <t>LlC - Cyflawni’n parhau - nifer o gontractwyr</t>
  </si>
  <si>
    <t>Lleihau’r ôl-groniad o waith cynnal a chadw mewn ysgolion. Lleoliad: Ledled y sir.</t>
  </si>
  <si>
    <t>Grant Cyfalaf ADY</t>
  </si>
  <si>
    <t>Swm dangosol Llywodraeth Cymru</t>
  </si>
  <si>
    <t>Creu capasiti ychwanegol neu ail-fodelu</t>
  </si>
  <si>
    <t>Datblygu Amgueddfa Wrecsam - Amgueddfa Bêl-droed Cymru</t>
  </si>
  <si>
    <t>LlC £2m ALl £2m Cronfa Dreftadaeth y Loteri £2.7m arall £0.2m</t>
  </si>
  <si>
    <t>Amgueddfa Dau Hanner – Creu Amgueddfa Bêl-droed newydd i Gymru ochr yn ochr ag Amgueddfa Wrecsam wedi’i hadnewyddu’n llwyr Lleoliad: LL11 1RB</t>
  </si>
  <si>
    <t>Grantiau Cronfa Allweddol y Gronfa Ffyniant Gyffredin</t>
  </si>
  <si>
    <t>Cronfa Ffyniant Gyffredin £2m</t>
  </si>
  <si>
    <t>Dyfarnu cyllid grant ar gyfer 2025-26 Arian Pontio  Lleoliad: Ledled y sir.</t>
  </si>
  <si>
    <t>Atodiad 2 – Piblinell Prosiectau Awdurdodau Lleol Cymru</t>
  </si>
  <si>
    <t>Mae’r adran ganlynol yn cynnwys casgliad o holl gynlluniau awdurdodau lleol Cymru lle yr amcangyfrifir bod cyfanswm gwerth y cynlluniau’n fwy na £2m; ac mae’r cynllun yn cael ei gyflawni ar hyn o bryd, neu y mae bwriad ei ddechrau yn y tair blynedd nesaf. Oherwydd y ffordd mae rhai cynlluniau’n cael eu hariannu, dylid nodi bod rhywfaint o orgyffwrdd rhwng data Llywodraeth Cymru a data ALlau (er enghraifft, mae’r Rhaglen Addysg ac Ysgolion yr 21ain Ganrif yn cael ei hariannu’n rhannol gan Lywodraeth Cymru a’i hariannu’n rhannol gan awdurdodau lleol). Amcangyfrifon yw’r ffigurau ar sail y data mwyaf cyfredol sydd ar gael ac wedi’u talgrynnu i ddau le degol.</t>
  </si>
  <si>
    <t xml:space="preserve">Blaenau Gwent                                                                                                                                         </t>
  </si>
  <si>
    <t>Coridor Gogleddol Glynebwy</t>
  </si>
  <si>
    <t>£1.1m LlC/UE – Gwaith Gwella Carthffosydd. Nid yw Buddsoddiad LlC na'r Sector Preifat yn hysbys ar hyn o bryd.</t>
  </si>
  <si>
    <t>Creu cyfres o ddatblygiadau sy’n ategu ac yn gwella bywiogrwydd Glynebwy fel cymuned gynaliadwy. Datblygiad preswyl, gwell cyfle economaidd, a chyfleusterau hamdden. Bydd Gwaith Gwella Carthffosydd Ardal Fenter Glynebwy yn galluogi safleoedd ar hyd Coridor Gogleddol Glynebwy i fod yn barod i’w datblygu.                                                Lleoliad: Glynebwy.</t>
  </si>
  <si>
    <t>£5.54m o gyfraniad cyllid cyfalaf Cyngor Bwrdeistref Sirol Blaenau Gwent yn seiliedig ar gyfran y boblogaeth o gyfanswm cyfraniad ALlau o £120m.</t>
  </si>
  <si>
    <t>Cyfanswm Bargen Ddinesig Prifddinas-Ranbarth Caerdydd (ac eithrio’r Metro) yw £495m ac mae’n cwmpasu deg ALl, gyda Chyngor Caerdydd yn Awdurdod Arweiniol. Mae £375m o gyllid wedi cael ei ymrwymo gan Lywodraeth y DU, a bydd £120m yn dod gan y deg ALl. Mae Prosiectau a Rhaglenni wrthi'n cael eu datblygu.</t>
  </si>
  <si>
    <t>Cyllid ALl a LlC – Cyflawni’n parhau. Cyfanswm cyllid LlC yw £31.3m.</t>
  </si>
  <si>
    <t>Lleoliad: Amrywiol ledled y Fwrdeistref.</t>
  </si>
  <si>
    <t>Gofal plant</t>
  </si>
  <si>
    <t xml:space="preserve">LlC £4.1m </t>
  </si>
  <si>
    <t>Adeiladu sefydliadau blynyddoedd cynnar. Lleoliad: Amrywiol ledled y Fwrdeistref.</t>
  </si>
  <si>
    <t>Y Ganolfan Ecsbloetio Ddigidol Genedlaethol</t>
  </si>
  <si>
    <t>LlC £7m</t>
  </si>
  <si>
    <t>Adeiladu canolfan wrth ymyl yr adeilad Regain presennol ar Safle’r Gwaith, Glynebwy</t>
  </si>
  <si>
    <t>Canolfan Sgiliau Peirianneg Gwerth Uchel</t>
  </si>
  <si>
    <t>LlC £3m</t>
  </si>
  <si>
    <t xml:space="preserve">Datblygu a throsi adeilad presennol yn ganolfan beirianneg ddatblygedig yng Nglynebwy. </t>
  </si>
  <si>
    <t>Rhaglen Seilwaith Rheilffyrdd</t>
  </si>
  <si>
    <t>LlC £70m drwy fenthyciad</t>
  </si>
  <si>
    <t>Gwelliannau deuoli ac amlder i wasanaeth teithwyr rheilffordd Glynebwy</t>
  </si>
  <si>
    <t>Academi Sgiliau'r Dyfodol - HiVE</t>
  </si>
  <si>
    <t>Adnewyddu hen adeilad Monwell-Hankinson yng Nglynebwy i greu academi sgiliau’r dyfodol mewn partneriaeth â Choleg Gwent</t>
  </si>
  <si>
    <t>Caerdydd</t>
  </si>
  <si>
    <t>Gwasanaeth Cyfleusterau i Bobl Anabl (ac eithrio Tai Cyhoeddus)</t>
  </si>
  <si>
    <t>Awdurdod Lleol (ALl) £25.7m / Llywodraeth Cymru (LlC) £0.6m – Contractwyr Fframwaith.</t>
  </si>
  <si>
    <t>Darparu addasiadau fel cawodydd, lifftiau grisiau ac addasiadau mewnol i alluogi'r derbynnydd i fyw'n annibynnol yn ei gartref ei hun.</t>
  </si>
  <si>
    <t>Adfywio Lleol wedi’i Dargedu</t>
  </si>
  <si>
    <t>ALl £4.1m – Contractwyr Fframwaith.</t>
  </si>
  <si>
    <t>Adfywio Canolfan Ardal Leol, gosod gatiau, adfywio ystadau tai, cynlluniau adfywio cymdogaeth.</t>
  </si>
  <si>
    <t>Adnewyddu ac Addasrwydd Asedau Eiddo - Ysgolion</t>
  </si>
  <si>
    <t>ALl £25m – Fframwaith/Rheoli Cyfleusterau Mewnol.</t>
  </si>
  <si>
    <t xml:space="preserve">Mynd i’r afael â chyflwr y stoc eiddo yn y Cyngor yn unol â chynlluniau Rheoli Asedau’r Gyfarwyddiaeth a gwaith blaenoriaethol. </t>
  </si>
  <si>
    <t>Rhoi wyneb newydd ar Briffyrdd a Throedffyrdd</t>
  </si>
  <si>
    <t xml:space="preserve">ALl £20.3m / LlC Menter Benthyca Llywodraeth Leol £5m – Contractwyr Fframwaith. </t>
  </si>
  <si>
    <t>Dyraniad ar gyfer ail wyneb ac ailadeiladu priffyrdd a throedffyrdd, gan gynnwys ymdrin â chyflwr gwreiddiau coed a thyllau coed ar droedffyrdd a sefydlu cyrbiau isel.</t>
  </si>
  <si>
    <t>Goleuadau Stryd gan gynnwys Effeithlonrwydd ynni</t>
  </si>
  <si>
    <t>ALl £3.3m – Contractwyr Allanol.</t>
  </si>
  <si>
    <t>Adnewyddu colofnau, adnewyddu goleuadau preswyl LED a gwaith trydanol fel rhan o’r cynllun Rheoli Asedau Seilwaith Priffyrdd.</t>
  </si>
  <si>
    <t>Strwythurau Priffyrdd</t>
  </si>
  <si>
    <t>ALl £6m – Contractwyr Allanol fesul prosiect oherwydd gofynion arbenigol.</t>
  </si>
  <si>
    <t xml:space="preserve">Cryfhau neu ddisodli pontydd, cwlfertau a strwythurau priffyrdd is-safonol fel rhan o gynllun Rheoli Asedau Seilwaith Priffyrdd. </t>
  </si>
  <si>
    <t>Rheoli Traffig, Trafnidiaeth Gyhoeddus, Telemateg, Beicio a Theithio Llesol.</t>
  </si>
  <si>
    <t>ALl £19.1m / LlC £7.7m / Cyfraniadau Cynllunio £25.1m – Contractwyr fframwaith.</t>
  </si>
  <si>
    <t>Gwelliannau strategol a lleol i’r rhwydwaith, gan gynnwys gwelliannau i ddiogelwch cyffyrdd a cherddwyr, gan ganolbwyntio ar sicrhau arian cyfatebol. Mae angen adnewyddu seilwaith Telemateg er mwyn parhau i weithredu’r twnnel a’r seilwaith cludo. Cyfnewidfa fysiau newydd yng Ngorllewin y Ddinas, a dylunio a gweithredu cynlluniau blaenoriaeth ar gyfer trafnidiaeth, beicio, diogelwch ac ansawdd aer. Lles cynllunio (S106) Cyfraniadau at fannau agored, trafnidiaeth, tir cyhoeddus a chyfleusterau cymunedol.</t>
  </si>
  <si>
    <t>Adnewyddu Asedau Eiddo – Heb fod yn Ysgolion</t>
  </si>
  <si>
    <t>ALl £10.3m – Defnyddio’r adain Rheoli Cyfleusterau Mewnol yn bennaf.</t>
  </si>
  <si>
    <t>Mynd i’r afael â chyflwr y stoc eiddo nad ydynt yn Ysgolion yn y Cyngor, yn unol â chynlluniau Rheoli Asedau’r Gyfarwyddiaeth a gwaith blaenoriaethol.</t>
  </si>
  <si>
    <t>Adnewyddu TGCh</t>
  </si>
  <si>
    <t>ALl £3m – Contractwyr Allanol/staff mewnol fesul prosiect.</t>
  </si>
  <si>
    <t>Adnewyddu caledwedd sy’n methu/nad yw’n cydymffurfio ar gyfer systemau corfforaethol.</t>
  </si>
  <si>
    <t>ALl £87.9m / LlC £84.9m fesul cyfradd ymyrraeth – Amcangyfrif o gyfanswm y cwmpas costau. Fframweithiau.</t>
  </si>
  <si>
    <t xml:space="preserve">Cyllid Band B LlC (yn amodol ar gymeradwyaeth) a chyllid y cynghorau eu hunain ar gyfer amrywiaeth o gynlluniau i wella cyfleusterau a seilwaith ysgolion yng Nghaerdydd. </t>
  </si>
  <si>
    <t>Erydu Arfordirol a Pherygl Llifogydd</t>
  </si>
  <si>
    <t>ALl £13m / LlC Menter Benthyca Llywodraeth Leol £25m yn amodol ar gymeradwyaeth.</t>
  </si>
  <si>
    <t>Cynlluniau risg llifogydd bach ac arian cyfatebol tuag at gynllun i reoli perygl llifogydd ac erydu yn aber Afon Rhymni – Mae’r gwaith gweithredu yn amodol ar ddylunio, amcangyfrifon o gyfanswm y gost a dyfarnu grant Llywodraeth Cymru yn llwyddiannus.</t>
  </si>
  <si>
    <t>Cynlluniau Bach Un Blaned</t>
  </si>
  <si>
    <t>ALl £2.2m – Contractwyr Allanol/Staff mewnol fesul prosiect.</t>
  </si>
  <si>
    <t>Buddsoddi mewn cynlluniau llai i gefnogi’r strategaeth. Blaenoriaethau ar gyfer gwariant cyfalaf ac arian cyfatebol ar gyfer grantiau allanol i’w rheoli o fewn y dyraniad yn unol â phroses lywodraethu y cytunwyd arni.</t>
  </si>
  <si>
    <t>Cyfleusterau Ailgylchu, Atgyweirio ac Ailddefnyddio Newydd</t>
  </si>
  <si>
    <t>Archwilio opsiynau yng Ngogledd y ddinas a chaffael unrhyw dir angenrheidiol ar gyfer cyfleusterau newydd ar gyfer Ailgylchu, Atgyweirio ac Ailddefnyddio Gwastraff Cartref mewn partneriaeth â’r trydydd sector.</t>
  </si>
  <si>
    <t>Cyfraniad tuag at yr Arena a balans caffael y safle</t>
  </si>
  <si>
    <t>ALl £193.3m – Contractwyr Allanol.</t>
  </si>
  <si>
    <t>Arena Dan Do newydd, galluogi ac adeiladu.</t>
  </si>
  <si>
    <t>Adfywio Pentref Chwaraeon Rhyngwladol</t>
  </si>
  <si>
    <t>ALl £12.3m – Contractwyr Allanol.</t>
  </si>
  <si>
    <t>Caffael tir y Pentref Chwaraeon Rhyngwladol, darparu felodrom a chlwb, cylch beiciau, maes parcio, priffyrdd a man cyhoeddus</t>
  </si>
  <si>
    <t>Strategaeth Ddiwydiannol ac Adfywio Dwyrain Caerdydd</t>
  </si>
  <si>
    <t>ALl £1.5m – Contractwyr Allanol / Partner Datblygu.</t>
  </si>
  <si>
    <t>Pont newydd a chyswllt ffordd rhwng stad Llanrhymni a'r A48, a gweithio mewn partneriaeth â chyrff allanol tuag at adnewyddu a datblygu canolfan hamdden Pentwyn a chaeau chwaraeon awyr agored newydd.</t>
  </si>
  <si>
    <t>Storfa Offer ar y Cyd a Chanolfan Lesiant Amlddisgyblaethol ar gyfer Byw’n Annibynnol</t>
  </si>
  <si>
    <t>ALl £9.5m / LlC £5m - Contractwyr Allanol.</t>
  </si>
  <si>
    <t xml:space="preserve">Warws gyfunol ar gyfer y Gwasanaeth Offer ar y Cyd ynghyd â thîm Gwasanaethau Byw'n Annibynnol o ddarpariaeth ac adnoddau aml-wasanaeth wedi'u cydleoli i ffurfio Canolfan Llesiant Byw'n Annibynnol.   </t>
  </si>
  <si>
    <t>Argae Parc y Rhath</t>
  </si>
  <si>
    <t>ALl £4.3m – Contractwyr Fframwaith.</t>
  </si>
  <si>
    <t>Gwaith yr ystyrir ei fod yn ofynnol fel rhan o Ddeddf Cronfeydd Dŵr 1975 yn dilyn adroddiad arolygu a gofynion Cyfoeth Naturiol Cymru. Yn amodol ar arfarnu opsiynau.</t>
  </si>
  <si>
    <t>ALl £13.2m – Contractwyr Fframwaith.</t>
  </si>
  <si>
    <t>Ymrwymiad y Cyngor i Fargen Ddinesig Prifddinas-Ranbarth Caerdydd, cost cyflawni hyd nes y derbynnir grant a benthyciad ar gyfer y Gronfa Tai i Fusnesau Bach a Chanolig</t>
  </si>
  <si>
    <t>Awdurdod Harbwr</t>
  </si>
  <si>
    <t>LlC £4.2m – Contractwyr Fframwaith.</t>
  </si>
  <si>
    <t>Rhaglen adnewyddu asedau.hanfodol ac asedau nad ydynt yn hanfodol.</t>
  </si>
  <si>
    <t>Adnewyddu Cerbydau</t>
  </si>
  <si>
    <t>ALl £4.2m – Contractwyr Allanol.</t>
  </si>
  <si>
    <t>Adnewyddu fflyd cerbydau.</t>
  </si>
  <si>
    <t>Strategaeth Swyddfa Graidd – Swyddfeydd Newydd y Cyngor</t>
  </si>
  <si>
    <t>ALl £80.3m – Contractwyr Fframwaith.</t>
  </si>
  <si>
    <t>Mae Swyddfeydd y Cyngor yn rhan annatod o’r gwaith o adfywio Glanfa’r Iwerydd.</t>
  </si>
  <si>
    <t>Canolfan Hamdden Pentwyn</t>
  </si>
  <si>
    <t>ALl £3m – Contractwyr Fframwaith.</t>
  </si>
  <si>
    <t>Creu canolfan bwrpasol a chyfleuster hyfforddiant, ffitrwydd a datblygiad corfforol elitaidd</t>
  </si>
  <si>
    <t>Hwb Ieuenctid Canol y Ddinas</t>
  </si>
  <si>
    <t>ALl £2.0m – Contractwyr Fframwaith.</t>
  </si>
  <si>
    <t>Cyfrannu at greu hwb ieuenctid amlasiantaethol, yn amodol ar gadarnhau'r safle, adroddiad Cabinet ac achos busnes.</t>
  </si>
  <si>
    <t xml:space="preserve">Adnewyddu Neuadd y Ddinas </t>
  </si>
  <si>
    <t>ALl £13.1m / LlC £6m - Contractwyr Allanol.</t>
  </si>
  <si>
    <t>Gwaith blaenoriaethol i liniaru’r risg o gau heb ei gynllunio gan gynnwys gwaith mecanyddol, trydanol ac effeithlonrwydd ynni.</t>
  </si>
  <si>
    <t>Tai Cyhoeddus</t>
  </si>
  <si>
    <t>ALl £406.8m, Grant a Chyfraniadau LlC £287.6m – Contractwyr Allanol a gwasanaeth Cynnal a Chadw Tai.</t>
  </si>
  <si>
    <t>Buddsoddi mewn adfywio stadau, ailfodelu stoc, cynnal Safonau Ansawdd Tai Cymru a rhaglen adeiladu tai newydd.</t>
  </si>
  <si>
    <t>Adfer Marchnad Caerdydd Canolog</t>
  </si>
  <si>
    <t>ALl £0.5m / Cronfa Treftadaeth y Loteri Genedlaethol £1.7m / Grant £1.5m LlC a Benthyciad LlC £1.5m - Contractwyr Fframwaith.</t>
  </si>
  <si>
    <t>Buddsoddi yng ngwead yr adeilad i wella edrychiad, mynd i’r afael â materion strwythurol hysbys, a gwneud yr adeilad yn fwy deniadol yn fasnachol.</t>
  </si>
  <si>
    <t>Crossrail Caerdydd</t>
  </si>
  <si>
    <t>Grant Llywodraeth y DU o £45m / Grant Llywodraeth Cymru £50m.</t>
  </si>
  <si>
    <t xml:space="preserve">Bydd Grant Llywodraeth y DU yn cael arian cyfatebol o £50m gan LlC tuag at y prosiect, yn amodol ar gwblhau’r achos busnes a chael cymeradwyaethau priodol gan yr Adran Drafnidiaeth, Network Rail, Trafnidiaeth Cymru a chwmnïau trenau perthnasol. </t>
  </si>
  <si>
    <t>Grant Cyfarwyddyd Ansawdd Aer</t>
  </si>
  <si>
    <t>LlC £7.2m – Contractwyr Allanol.</t>
  </si>
  <si>
    <t>Mwy o drafnidiaeth yng nghanol y ddinas a mesurau teithio llesol i wella ansawdd aer yn Heol y Castell a’r cyffiniau.</t>
  </si>
  <si>
    <t>Darpariaeth Seibiant i Blant</t>
  </si>
  <si>
    <t>ALl £2.8m – Contractwyr Fframwaith.</t>
  </si>
  <si>
    <t>Gofynion yn seiliedig ar asesiad o wasanaethau seibiant i blant yn Nhŷ Storrie i gysoni darpariaeth y gwasanaeth ag anghenion pobl ifanc.</t>
  </si>
  <si>
    <t>Llywodraeth y DU £3.8m.</t>
  </si>
  <si>
    <t xml:space="preserve">Rhan o agenda a fframwaith Ffyniant Bro Llywodraeth y DU ar gyfer buddsoddiad cyfalaf, lleol. Y gyfran newydd o gyllid y Gronfa Ffyniant Gyffredin – am flwyddyn yn unig ar hyn o bryd. </t>
  </si>
  <si>
    <t>Cynllun Benthyciadau i Ddatblygwyr ar gyfer Diogelwch Adeiladau Cymru</t>
  </si>
  <si>
    <t>LlC £20m – Contractwyr Allanol.</t>
  </si>
  <si>
    <t>cynllun benthyciadau datblygwyr a gymeradwywyd gan y Cabinet ym mis Mai 2023 i fynd i’r afael â diogelwch adeiladau ledled Cymru mewn adeiladau penodol yn unol â chytundeb Partneriaeth Llywodraeth Cymru.</t>
  </si>
  <si>
    <t>Ailosod 4 - Ôl-osod Mesurau Effeithlonrwydd Ynni Eiddo</t>
  </si>
  <si>
    <t>ALl £4.8m – Contractwyr Allanol.</t>
  </si>
  <si>
    <t>Camau ôl-osod ynni pellach i adeiladau'r Cyngor, yn amodol ar ddatblygu cynigion a chymeradwyaeth gradd buddsoddi manwl.</t>
  </si>
  <si>
    <t>Sir Gaerfyrddin</t>
  </si>
  <si>
    <t>Oriel Myrddin</t>
  </si>
  <si>
    <t>ALl £2.1 - Cyngor Celfyddydau Cymru £1.3m</t>
  </si>
  <si>
    <t>Estyn ac adnewyddu’r Oriel Gelf yng nghanol tref Caerfyrddin.</t>
  </si>
  <si>
    <t>Priffyrdd, gan gynnwys gwaith draenio a Goleuadau Cyhoeddus a mesurau diogelwch ar y ffyrdd</t>
  </si>
  <si>
    <t>ALl 7.5m</t>
  </si>
  <si>
    <t>Ymrwymiad parhaus i wella rhwydwaith priffyrdd y sir.</t>
  </si>
  <si>
    <t>Pontydd a Strwythurau</t>
  </si>
  <si>
    <t>ALl 2m</t>
  </si>
  <si>
    <t>Gwaith cryfhau pontydd, cwlfertau ac argloddiau er mwyn iddynt allu ymdopi â cherbydau trymach.</t>
  </si>
  <si>
    <t>Rheoli Gwastraff ac Ailgylchu - Adnewyddu fflyd</t>
  </si>
  <si>
    <t>ALl £3.5m</t>
  </si>
  <si>
    <t>Mynd ati’n barhaus i adnewyddu’r fflyd sy’n heneiddio.</t>
  </si>
  <si>
    <t>Rheoli Gwastraff ac Ailgylchu Fflyd a seilwaith newydd</t>
  </si>
  <si>
    <t>ALl £9.4m LlC £14.5</t>
  </si>
  <si>
    <t>Fflyd a seilwaith sy’n ymwneud â chyflwyno cerbydau casglu sbwriel â chefn holl ar gyfer didoli deunyddiau ailgylchu ar ochr y cwrb.</t>
  </si>
  <si>
    <t>Llwybr Dyffryn Tywi – Y Gronfa Ffyniant Bro</t>
  </si>
  <si>
    <t>ALl 1.86m - Cronfa Ffyniant Bro 17m</t>
  </si>
  <si>
    <t>Prosiect parhaus i ddarparu llwybr hamdden a chymudo cymysg ei ddefnydd ar hyd yr hen gyswllt rheilffordd rhwng Caerfyrddin a Llandeilo.  Mae’n Brosiect Ffyniant Bro ar gyfer Etholaeth Dinefwr a gefnogir gan Lywodraeth y DU.</t>
  </si>
  <si>
    <t>Ystadau Gwledig</t>
  </si>
  <si>
    <t>£1m</t>
  </si>
  <si>
    <t>Gwelliannau i adeiladau fferm sirol.</t>
  </si>
  <si>
    <t>Cyfalaf Cynnal a Chadw</t>
  </si>
  <si>
    <t>ALl 15.1m</t>
  </si>
  <si>
    <t>Rhaglen o waith adeiladu wedi’i gynllunio a heb ei gynllunio ar draws ystad y Cyngor.</t>
  </si>
  <si>
    <t>Rhaglen Datgarboneiddio'r Ystad</t>
  </si>
  <si>
    <t>ALl 1</t>
  </si>
  <si>
    <t>Rhaglen o fesurau datgarboneiddio adeiladau ar draws yr ystad.</t>
  </si>
  <si>
    <t>Gwaith Addysg nad yw’n ymwneud â Moderneiddio'r Ddarpariaeth Addysg</t>
  </si>
  <si>
    <t>ALl £2.5m</t>
  </si>
  <si>
    <t>Rhaglen waith i addasu adeiladau ysgolion i sicrhau addysg prif ffrwd i bawb.</t>
  </si>
  <si>
    <t>Estyniad i Ysgol Gyfun Bryngwyn</t>
  </si>
  <si>
    <t>ALl £4.5m, LlC £10.1m</t>
  </si>
  <si>
    <t>Adain addysgu a chyfleusterau chwaraeon newydd yn Ysgol Bryngwyn yn Llanelli</t>
  </si>
  <si>
    <t>Rhaglen Moderneiddio'r Ddarpariaeth Addysg</t>
  </si>
  <si>
    <t>ALl £23.1m - LlC £40m</t>
  </si>
  <si>
    <t>Adeiladu ysgolion newydd o dan raglen Cymunedau Dysgu Cynaliadwy Llywodraeth Cymru.  Ledled y sir.  Nid oes ysgolion penodol wedi’u cadarnhau ar hyn o bryd.</t>
  </si>
  <si>
    <t>Cartref Gofal i Blant</t>
  </si>
  <si>
    <t>ALl £2m</t>
  </si>
  <si>
    <t>Cyllid ALl tuag at raglen o ddarparu cartrefi gofal i blant yn fewnol o dan gynllun dileu elw LlC.</t>
  </si>
  <si>
    <t>Rhaglen Cynaliadwyedd a Thrawsnewid Digidol</t>
  </si>
  <si>
    <t>ALl £5m</t>
  </si>
  <si>
    <t>Disodli systemau a seilwaith Digidol i wella a chynnal cadernid</t>
  </si>
  <si>
    <t xml:space="preserve">Cronfa Prosiectau’r Strategaeth Gweddnewid </t>
  </si>
  <si>
    <t>ALl £7.5m</t>
  </si>
  <si>
    <t>Cyllid Cyfatebol Strategol ar gyfer prosiectau datblygu economaidd sy’n denu cyllid grant allanol.</t>
  </si>
  <si>
    <t>Ardaloedd Cyflogaeth Gwledig</t>
  </si>
  <si>
    <t>ALl £1m</t>
  </si>
  <si>
    <t>Ymrwymiad parhaus i ystadau diwydiannol gwledig ar y cyd â phartneriaid.</t>
  </si>
  <si>
    <t>Ffyniant Bro Canol Tref Llanelli</t>
  </si>
  <si>
    <t>ALl £2.5m Cronfa Ffyniant Bro £12.9m</t>
  </si>
  <si>
    <t>Prosiect Ffyniant Bro ar gyfer Canol Tref Llanelli</t>
  </si>
  <si>
    <t>Sir Ddinbych</t>
  </si>
  <si>
    <t>Cymeradwyaeth Llywodraeth Cymru (LlC) mewn egwyddor. LlC £20.0m, Cyngor Sir Ddinbych £6.0m. Gwaith dichonoldeb ar y gweill.</t>
  </si>
  <si>
    <t xml:space="preserve">4 ysgol bosibl yn cael eu trafod </t>
  </si>
  <si>
    <t>Gwaith parhaus. Cyllid Awdurdod Lleol (ALl) £5.79m, LlC £1.72m</t>
  </si>
  <si>
    <t>Ledled y sir. Cynllun parhaus</t>
  </si>
  <si>
    <t>Cynnal a Chadw Priffyrdd</t>
  </si>
  <si>
    <t>Cyngor Sir Ddinbych sy’n ariannu’r rhaglen Cynnal a Chadw Priffyrdd. Grantiau Llywodraeth Cymru ar gyfer y cyfnod 2018-2021.</t>
  </si>
  <si>
    <t>Cynnal a Chadw Pontydd</t>
  </si>
  <si>
    <t>Ariennir gan Gyngor Sir Ddinbych- gwaith parhaus</t>
  </si>
  <si>
    <t>Gwaith Adeiladu ar Amddiffyn yr Arfordir, Canol y Rhyl</t>
  </si>
  <si>
    <t xml:space="preserve">85% LlC, 15% ALl. </t>
  </si>
  <si>
    <t>Gwaith Adeiladu ar Amddiffyn yr Arfordir, Canol Prestatyn</t>
  </si>
  <si>
    <t>85% LlC, 15% ALl.</t>
  </si>
  <si>
    <t>Cyfrif Refeniw Tai – Gwelliannau a Gynlluniwyd</t>
  </si>
  <si>
    <t>Rhaglen arfaethedig 2024-25 i 2026-27</t>
  </si>
  <si>
    <t xml:space="preserve">Cyfrif Refeniw Tai – Adeiladau Newydd </t>
  </si>
  <si>
    <t>Ailfodelu'r Gwasanaeth Gwastraff</t>
  </si>
  <si>
    <t>LlC wedi cymeradwyo cyllid gwerth £12.022m a Chyngor Sir Ddinbych £10.517m.</t>
  </si>
  <si>
    <t>Gwasanaeth ailgylchu wythnosol ar wahân wrth ymyl y cyrb, ynghyd â chasglu gwastraff gweddilliol bob pedair wythnos.</t>
  </si>
  <si>
    <t>Ailddatblygu Marchnad y Frenhines, y Rhyl – Cam 1</t>
  </si>
  <si>
    <t>Cyfanswm o £8.06m o Grantiau LlC gyda’r gweddill yn gyllid Cyngor Sir Ddinbych</t>
  </si>
  <si>
    <t>Datblygu neuadd farchnad dan do a man hyblyg ar gyfer digwyddiadau</t>
  </si>
  <si>
    <t>Siediau halen yn depo Lon Parcwr a Chorwen</t>
  </si>
  <si>
    <t>Cyllid Darbodus Cyngor Sir Ddinbych</t>
  </si>
  <si>
    <t xml:space="preserve">Rhuthun a Chorwen </t>
  </si>
  <si>
    <t>Sied halen yn y depo ym Mae Cinmel</t>
  </si>
  <si>
    <t>Gwelliannau i Ddepo’r Ardd Fotaneg Cam 2</t>
  </si>
  <si>
    <t>Y Rhyl</t>
  </si>
  <si>
    <t>Rhaglen gyfalaf ar gyfer y Gymraeg</t>
  </si>
  <si>
    <t>Cyllid LlC</t>
  </si>
  <si>
    <t>Gwaith cyfalaf mewn ysgolion Cymraeg</t>
  </si>
  <si>
    <t>Cyfalaf cynnal a chadw - dim ysgolion</t>
  </si>
  <si>
    <t>Grantiau gwella tai</t>
  </si>
  <si>
    <t>Cyllid Cyngor Sir Ddinbych</t>
  </si>
  <si>
    <t>Cyfleuster gofal plant Ysgol y Llys</t>
  </si>
  <si>
    <t>Grant Ysgolion Bro</t>
  </si>
  <si>
    <t>Cronfa Ffyniant Bro - Gorllewin Clwyd, De Clwyd a Dyffryn Clwyd</t>
  </si>
  <si>
    <t>Cronfa Ffyniant Bro £29.3m, Cyngor Sir Ddinbych £1.3m</t>
  </si>
  <si>
    <t>Prosiectau amrywiol yng Ngorllewin Clwyd, De Clwyd a Dyffryn Clwyd</t>
  </si>
  <si>
    <t>Gwynedd</t>
  </si>
  <si>
    <t>Bydd Llywodraeth Cymru (LlC) yn talu tua 65% o gyfanswm cost y cynllun.</t>
  </si>
  <si>
    <t>Mae Rhaglen Cymunedau Dysgu Cynaliadwy Band B yn buddsoddi mewn prosiectau strategol ar draws yr ystad ysgolion ym mhob ardal Awdurdod Lleol (ALl). Dangosir ffigurau ar gyfer cyfnod o dair blynedd 2024-27. Lleoliad: Ledled y sir.</t>
  </si>
  <si>
    <t>Y Strategaeth Dai</t>
  </si>
  <si>
    <t>ALl £30.0m – Penodwyd contractwyr unigol ar gyfer gwahanol gynlluniau a phecynnau gwaith.</t>
  </si>
  <si>
    <t>Rhaglen Dreigl o £2.5m y flwyddyn fel arfer. Mae cynlluniau sawl blwyddyn flaenorol wedi cael eu hailbroffilio. Lleoliad: Ledled y sir.</t>
  </si>
  <si>
    <t>Grantiau Tai</t>
  </si>
  <si>
    <t>ALl £4.3m – Taliadau i berchnogion eiddo unigol ar gyfer cyfleusterau i bobl anabl, ac ati.</t>
  </si>
  <si>
    <t>Tai Gofal Ychwanegol</t>
  </si>
  <si>
    <t>ALl £2.5m – y trydydd Cynllun o’r math hwn.</t>
  </si>
  <si>
    <t>Canolfan Iechyd a Gofal Penygroes</t>
  </si>
  <si>
    <t>ALl £3.5m – Penodwyd contractwyr unigol ar gyfer pecynnau gwaith.</t>
  </si>
  <si>
    <t>Lleoliad: Penygroes.</t>
  </si>
  <si>
    <t>Amddiffyn yr Arfordir a Lliniaru Llifogydd</t>
  </si>
  <si>
    <t>ALl ynghyd â chymorth benthyca LlC – sawl cynllun penodol.</t>
  </si>
  <si>
    <t>ALl £3.1m – Cyflawni’n parhau – nifer o gontractwyr.</t>
  </si>
  <si>
    <t xml:space="preserve">Cynlluniau’r Gronfa Ffyniant Bro </t>
  </si>
  <si>
    <t>Cynlluniau’r Gronfa Ffyniant Gyffredin</t>
  </si>
  <si>
    <t>Lleoliad: Ledled y Rhanbarth.</t>
  </si>
  <si>
    <t>Merthyr Tudful</t>
  </si>
  <si>
    <t>Cyllid Awdurdod Lleol (ALl) a Llywodraeth Cymru (LlC).</t>
  </si>
  <si>
    <t>Lleoliad: Merthyr Tudful.</t>
  </si>
  <si>
    <t>Prosiect Glan yr Afon</t>
  </si>
  <si>
    <t>Cyllid ALl a LlC.</t>
  </si>
  <si>
    <t xml:space="preserve">Cyllid ALl.  </t>
  </si>
  <si>
    <t>Lleoliad: Merthyr Tudful – Ledled y Sir.</t>
  </si>
  <si>
    <t>Grantiau Cyfleusterau i Bobl Anabl</t>
  </si>
  <si>
    <t>Cyllid ALl.</t>
  </si>
  <si>
    <t>Cynlluniau Adfywio amrywiol</t>
  </si>
  <si>
    <t>Dangosir cyllid ALl. Cyllid grant i’w gadarnhau</t>
  </si>
  <si>
    <t>Cynlluniau seilwaith</t>
  </si>
  <si>
    <t>Amrywiol Diroedd ac Adeiladau</t>
  </si>
  <si>
    <t>Maes Chwarae Newydd</t>
  </si>
  <si>
    <t>Sir Fynwy</t>
  </si>
  <si>
    <t>Rhaglen Cymunedau Dysgu Cynaliadwy - Ysgol Gyfun y Fenni - Cyfran B</t>
  </si>
  <si>
    <t>Ysgol Gyfun y Fenni. Ariennir gan Fenthyca Darbodus £22.2m a grant Ysgolion y 21ain ganrif Llywodraeth Cymru (LlC) - Grant uniongyrchol o £47.5m.</t>
  </si>
  <si>
    <t>Mae’n cynnwys costau ar gyfer Carbon Sero Net (£5.7m).</t>
  </si>
  <si>
    <t>Cynnal a Chadw Seilwaith</t>
  </si>
  <si>
    <t>Dyraniad blynyddol</t>
  </si>
  <si>
    <t>Benthyca â chymorth 2.4m, gweddill yn fenthyca digymorth</t>
  </si>
  <si>
    <t>Cynnal a gwella’r sylfaen asedau priffyrdd bresennol. Bydd y gwaith yn cael ei gaffael yn bennaf drwy gontract Fframwaith De-ddwyrain Cymru. Hefyd, gwaith atgyweirio mawr ar bontydd afon Gwy, Trefynwy a Chas-gwent, a phont gwaith gwifrau Tyndyrn. Parhaus. Lleoliad: Ledled y sir.</t>
  </si>
  <si>
    <t>Bargen Ddinesig (Prifddinas-Ranbarth Caerdydd)</t>
  </si>
  <si>
    <t>Wedi’i ariannu drwy fenthyca digymorth</t>
  </si>
  <si>
    <t>Cynllun ar y cyd ag Awdurdodau Lleol (ALl) eraill i wella’r seilwaith yn Ne Cymru.</t>
  </si>
  <si>
    <t>Cynlluniau Teithio Llesol</t>
  </si>
  <si>
    <t>£7.6m o arian grant LlC</t>
  </si>
  <si>
    <t>Cynlluniau mawr: Pont Llan-ffwyst a Chysylltiadau’r Ddôl £2.8m, Cysylltiadau Llwybr Gwyrdd Cil-y-coed £2.0m</t>
  </si>
  <si>
    <t>Cynnal a Chadw Eiddo</t>
  </si>
  <si>
    <t>Wedi'i ariannu gan y Grant Cyfalaf Cyffredinol.</t>
  </si>
  <si>
    <t>Cynnal a gwella’r sylfaen asedau eiddo bresennol. Lleoliad: Ledled y sir ac yn parhau.</t>
  </si>
  <si>
    <t>Casnewydd</t>
  </si>
  <si>
    <t>Cyllid Awdurdod Lleol (ALl) £26.1m a chyllid grant Llywodraeth Cymru (LlC) £51.7m.</t>
  </si>
  <si>
    <t>Bydd cynlluniau’n cael eu cymeradwyo ar sail unigol ar ôl cyflwyno Achos Busnes i Lywodraeth Cymru.</t>
  </si>
  <si>
    <t>Rhaglen Dreigl Cymunedau Dysgu Cynaliadwy</t>
  </si>
  <si>
    <t>Cyllid Awdurdod Lleol (All) £38.5m a chyllid grant Llywodraeth Cymru (LlC) £71.5m.</t>
  </si>
  <si>
    <t>Ysgol Cyfrwng Cymraeg</t>
  </si>
  <si>
    <t>Cyllid grant LlC.</t>
  </si>
  <si>
    <t>Darparu rhagor o ddarpariaeth addysg gynradd cyfrwng Cymraeg yng Nghasnewydd.</t>
  </si>
  <si>
    <t>Grantiau Adnewyddu (Cyfleusterau i bobl anabl) ac addasiadau</t>
  </si>
  <si>
    <t>ALl – Tendro fel contractau unigol, wrth i gynlluniau penodol gael eu nodi. Cyllid Awdurdod Lleol (ALl) £7.9m a LlC - £0.197</t>
  </si>
  <si>
    <t>Mae’r awdurdod yn gweithredu cynllun asiantaeth ar gyfer deiliaid tai. 
Lleoliad: Amrywiol yng Nghasnewydd.</t>
  </si>
  <si>
    <t>Rhaglen Rheoli Asedau</t>
  </si>
  <si>
    <t xml:space="preserve">ALl – Tendro fel contractau unigol, wrth i gynlluniau penodol gael eu nodi. Awdurdod Lleol (ALl) £11.5m, LlC £0.45 </t>
  </si>
  <si>
    <t>Gwaith cynnal a chadw wedi’i gyfalafu ar gyfer holl adeiladau’r ALl. Lleoliad: Amrywiol yng Nghasnewydd.</t>
  </si>
  <si>
    <t>Cyfraniad cyllid cyfalaf Cyngor Dinas Casnewydd yn seiliedig ar gyfran y boblogaeth o gyfanswm cyfraniad ALlau o £120m.</t>
  </si>
  <si>
    <t>Mae cyfanswm Bargen Ddinesig Prifddinas-Ranbarth Caerdydd yn cynnwys deg ALl, gyda Chyngor Caerdydd yn Awdurdod Arweiniol.</t>
  </si>
  <si>
    <t>Rhaglen Adnewyddu Cerbydau</t>
  </si>
  <si>
    <t>Cyllid ALl £13.12m</t>
  </si>
  <si>
    <t>Adnewyddu Fflyd y Cyngor ar sail gylchol.</t>
  </si>
  <si>
    <t xml:space="preserve">Gwaith Adfer Pont Gludo </t>
  </si>
  <si>
    <t>Cyllid ALl £7.3m, cyllid LlC £1.5m a chyllid Treftadaeth y Loteri £11m, Y Gronfa Ffyniant Gyffredin £1.8m</t>
  </si>
  <si>
    <t xml:space="preserve">Adfer y bont gludo yng Nghasnewydd ac adeiladu canolfan ymwelwyr newydd </t>
  </si>
  <si>
    <t xml:space="preserve">Canolfan Hamdden Newydd </t>
  </si>
  <si>
    <t>Cyllid ALl £13.3m a chyllid LlC £17.2m</t>
  </si>
  <si>
    <t xml:space="preserve">Creu cyfleuster hamdden newydd yng nghanol Canol Dinas Casnewydd </t>
  </si>
  <si>
    <t>Gwaith Brys ar y Ganolfan Ddinesig</t>
  </si>
  <si>
    <t>Cyllid ALl £2.5m</t>
  </si>
  <si>
    <t>Ariannu gwaith brys yn y Ganolfan Ddinesig</t>
  </si>
  <si>
    <t>Grantiau Gwres Carbon Isel</t>
  </si>
  <si>
    <t>Gwaith lleihau carbon ar draws gwahanol safleoedd y cyngor</t>
  </si>
  <si>
    <t>Sir Benfro</t>
  </si>
  <si>
    <t>Band B 65%/75% Llywodraeth Cymru (LlC), 35%/25% Awdurdod Lleol (ALl). Cyfuniad o wasanaethau proffesiynol mewnol ac allanol. Cyfuniad o gaffael traddodiadol a dylunio ac adeiladu. Aros am gymeradwyaeth ar gyfer Band B.</t>
  </si>
  <si>
    <t>Gwaith ar y gweill yn ystod y cam ymarferoldeb. Lleoliad: Ledled y sir.</t>
  </si>
  <si>
    <t>Ysgol Cyfrwng Cymraeg wedi’i hadeiladu’n bwrpasol, wedi’i hariannu gan LlC a’r ALl</t>
  </si>
  <si>
    <t>Gwaith wedi'i gwblhau Yr Ysgol wedi'i meddiannu</t>
  </si>
  <si>
    <t>Ysgol y Preseli</t>
  </si>
  <si>
    <t xml:space="preserve">Gwaith Cladin </t>
  </si>
  <si>
    <t>Cyfnewidfa Gyhoeddus Hwlffordd</t>
  </si>
  <si>
    <t>Cyllid LlC £16.9m ac ALl £1.9m</t>
  </si>
  <si>
    <t>Mae’r maes parcio aml-lawr blaenorol wedi cael ei ddymchwel. Y cam tendro wedi’i gwblhau a’r contractwyr wedi’u cymeradwyo, ac ar y safle erbyn hyn ers mis Medi 2024.</t>
  </si>
  <si>
    <t>Cyfnewidfa Drafnidiaeth Aberdaugleddau</t>
  </si>
  <si>
    <t>LlC £12.6m a chyllid ALl £3.0m</t>
  </si>
  <si>
    <t>Cam Cyn y Tendr</t>
  </si>
  <si>
    <t>Cronfa Trafnidiaeth Leol, Cronfeydd Ffyrdd Cydnerth, Trawsnewid Cerbydau Allyriadau Isel Iawn</t>
  </si>
  <si>
    <t>Cyllid LlC £5.4 ac ALl £597k</t>
  </si>
  <si>
    <t>Prosiectau amrywiol i greu ardaloedd/llwybrau penodol yr ystyrir eu bod yn rhai â risg uchel ar hyn o bryd.</t>
  </si>
  <si>
    <t>Rhaglen dreigl o adnewyddu cerbydau. Caffael traddodiadol.
Lleoliad: Ledled y sir.</t>
  </si>
  <si>
    <t>Cyllid grant LlC a’r Lwfans Atgyweiriadau Mawr a chyllid ALl</t>
  </si>
  <si>
    <t>Gwelliannau i stoc dai’r Cyngor. Deg datblygiad adeiladu newydd. (Gwelliannau wedi’u Cynllunio a Chynnal Safon Ansawdd Tai Cymru)
Lleoliad: Ledled y sir.</t>
  </si>
  <si>
    <t>Goleuadau Stryd Newydd</t>
  </si>
  <si>
    <t>Newid bylbiau am rai LED, £1.48m o fenthyciad di-log gan Salix a £0.93m ALl.</t>
  </si>
  <si>
    <t>Gwaith ar y gweill. Lleoliad: Ledled y sir.</t>
  </si>
  <si>
    <t>Unedau Deori Parc Bwyd Llwynhelyg</t>
  </si>
  <si>
    <t>Cyllid LlC £1.77. ALl £1.77</t>
  </si>
  <si>
    <t>Mae 50% yn cael ei ariannu gan Lywodraeth Cymru ac mae 50% yn cael ei ariannu gan Gyngor Sir Penfro i ddarparu unedau deori wedi’u gwasanaethu’n llawn ar gyfer cynhyrchwyr bwyd a diod lleol. Mae prisiau’r tendr wedi mynd y tu hwnt i’r cyllid, peirianneg gwerth cyn ail-dendro</t>
  </si>
  <si>
    <t>Datblygiad Cei’r De - Cam 1</t>
  </si>
  <si>
    <t>LlC £3.43m, Grantiau Eraill £1.24, ALl £7.4m Ailddatblygu ardal y cei ym Mhenfro, i gwmpasu’r Llyfrgell, y Ganolfan Ddinesig a Chanolfan Harri Tudur - ALl.</t>
  </si>
  <si>
    <t>Cynllun i ailddatblygu Cei’r De yn Noc Penfro. Gwaith Cam 1 ar y gweill, wedi wynebu rhywfaint o oedi oherwydd natur y safle</t>
  </si>
  <si>
    <t>Cyllid Ffyniant Bro - Cei’r De ym Mhenfro Cam 2</t>
  </si>
  <si>
    <t>Cyllid grant o £4,168,823 ynghyd â chyllid ALl</t>
  </si>
  <si>
    <t xml:space="preserve">Cronfa ffyniant bro Llywodraeth y DU i gefnogi Trawsnewid Tref Penfro </t>
  </si>
  <si>
    <t>Glan Cei’r Gorllewin/Siop Ocky White</t>
  </si>
  <si>
    <t>Cyllid grant o £2,852m ynghyd â chyfraniadau, a £7.1m gan ALl</t>
  </si>
  <si>
    <t>Cynllun i ailddatblygu Glan Cei'r Gorllewin/Siop Ocky White yn Hwlffordd, fel rhan o Drawsnewid Trefi. Y gwaith adeiladu wedi'i gwblhau, wedi denu tenantiaid newydd, rhywfaint o waith dodrefnu ar ôl.</t>
  </si>
  <si>
    <t>Glan-yr-Afon/Glan Cei'r Dwyrain</t>
  </si>
  <si>
    <t>LlC £2.5m ac ALll £1.470m</t>
  </si>
  <si>
    <t>Canolfan Siopa Glan-yr-Afon i'w hailddatblygu</t>
  </si>
  <si>
    <t>Adolygu Gwasanaethau Gwastraff – Cerbydau</t>
  </si>
  <si>
    <t>LlC/Rhaglen Weithredu’r Cynllun Gwastraff ac Adnoddau WRAP £2.63m, AHP 0.1m, ALl £3.08m.</t>
  </si>
  <si>
    <t>Cynllun ar gyfer darparu gwasanaethau gwastraff ac ailgylchu i drigolion a busnesau yn ardal yr awdurdod.
Lleoliad: Ledled y sir.</t>
  </si>
  <si>
    <t>Depo Hirdymor (Parc Eco)</t>
  </si>
  <si>
    <t>LlC £9.5M. ALl £24.4m Cyllidwyr eraill £11.6k</t>
  </si>
  <si>
    <t>Cynllun ar gyfer yr orsaf trosglwyddo gwastraff hirdymor addas. Lleoliad: Ledled y sir.</t>
  </si>
  <si>
    <t>Trawsnewid y Gweithlu</t>
  </si>
  <si>
    <t>ALl £6.4m</t>
  </si>
  <si>
    <t>Ailstrwythuro gweddnewidiol i strwythur staffio’r Awdurdodau, sydd wedi arwain at gostau diswyddo a fydd yn cael eu hariannu o Dderbyniadau Cyfalaf.</t>
  </si>
  <si>
    <t>Cyllid Cronfa Ffyniant Bro i Gastell Hwlffordd (Calon Sir Benfro)</t>
  </si>
  <si>
    <t>Cyllid grant o £19.2m ynghyd â chyllid ALl o £7.5m a chyfraniadau ychwanegol.</t>
  </si>
  <si>
    <t>Cronfa Ffyniant Bro Llywodraeth y DU i gefnogi adfywiad Castell Hwlffordd. Ynghyd â Grant Ysgogi Economaidd i ailddatblygu Castell Hwlffordd.</t>
  </si>
  <si>
    <t>Prosiect/Rhaglen</t>
  </si>
  <si>
    <t>Cyfanswm gwerth y cynllun (amc.£m)</t>
  </si>
  <si>
    <t>Dyddiad Dechrau</t>
  </si>
  <si>
    <t>Dyddiad Gorffen</t>
  </si>
  <si>
    <t>Dŵr - Dŵr Cymru Welsh Water</t>
  </si>
  <si>
    <t>Casglu, Storio a Throsglwyddo Dŵr Crai</t>
  </si>
  <si>
    <t>Dŵr Cymru sy’n ariannu, drwy gwsmeriaid, marchnadoedd cyfalaf a chyllid banciau. Cyflawni drwy adnoddau mewnol y cwmni a’i gadwyn gyflenwi.</t>
  </si>
  <si>
    <t xml:space="preserve">Pwrpas y buddsoddiad hwn yw cynnal a chadw ac uwchraddio argaeau Dŵr Cymru at ddibenion diogelwch a chydymffurfio â rhwymedigaethau, gan gynnwys Deddf Cronfeydd Dŵr 1975 a Deddf Rheoli Llifogydd a Dŵr 2010. </t>
  </si>
  <si>
    <t>Dosbarthu dŵr</t>
  </si>
  <si>
    <t>Mae angen buddsoddi yn seilwaith ardal ddosbarthu Dŵr Cymru er mwyn lleihau nifer yr achosion lle mae angen i gwsmeriaid gysylltu â ni oherwydd blas y dŵr tap neu sut mae'n edrych. Bydd y gwaith yn cynnwys gwella cyflwr y prif bibelli a’r pibelli dosbarthu i leihau achosion o liw rhyfedd yn y dŵr, ac i wella dibynadwyedd a’r gallu i’w gwasanaethu. Bydd y buddsoddiad hefyd yn gwella ansawdd y dŵr sy’n gadael ein gwaith trin.</t>
  </si>
  <si>
    <t xml:space="preserve">Cryfhau cadernid y cyflenwad drwy gynyddu’r cysylltedd rhwng y parthau cyflenwi, gan wella’r gallu i symud dŵr rhwng ardaloedd cyflenwi. </t>
  </si>
  <si>
    <t xml:space="preserve">Rhwydwaith dŵr gwastraff </t>
  </si>
  <si>
    <t xml:space="preserve">Buddsoddi i gynnal a chadw ac uwchraddio’r brif garthffos godi sy’n mynd drwy Wastadeddau Gwent, er mwyn lleihau’r risg o ddigwyddiadau llygredd difrifol mewn ardal sy’n sensitif i’r amgylchedd. </t>
  </si>
  <si>
    <t>Gwaith trin dŵr gwastraff</t>
  </si>
  <si>
    <t xml:space="preserve">Bydd buddsoddiad yn: lleihau effaith gweithgareddau dŵr gwastraff ar yr amgylchedd; sicrhau y cydymffurfir â thrwyddedau amgylcheddol; caniatáu ar gyfer poblogaeth gynyddol mewn ardaloedd penodol. Cyflawnir hyn drwy: gynyddu’r llif a’r capasiti storio yn y gwaith trin; gwaredu mwy o ffosfforws i leihau gollyngiadau ffosfforws, yn enwedig mewn afonydd sensitif; lleihau allyriadau nwyon tŷ gwydr o’r broses drin. </t>
  </si>
  <si>
    <t>Trosglwyddo a Thrin Dŵr Gwastraff i warchod yr Amgylchedd (Rhaglen NEP - CSO)</t>
  </si>
  <si>
    <t>Mae’r buddsoddiad hwn wedi’i gynllunio i leihau effaith ecolegol gorlifau storm a sicrhau gostyngiad yn amlder a hyd y gollyngiadau o’n gorlifau storm.</t>
  </si>
  <si>
    <t>Dŵr - Hafren Dyfrdwy</t>
  </si>
  <si>
    <t>Gwella Argaeau a Chronfeydd Dŵr wedi’u Trin</t>
  </si>
  <si>
    <t>Buddsoddiad dan arweiniad y sector preifat.</t>
  </si>
  <si>
    <t>Byddwn yn parhau â’r gweithgarwch hwn ar oddeutu hanner y gyfradd hon ar gyfer y cyfnod rhwng 2030 a 2035</t>
  </si>
  <si>
    <t>Newid pibellau plwm</t>
  </si>
  <si>
    <t>Byddwn yn parhau â’r gweithgarwch hwn ar ddwbl y gyfradd ar gyfer y cyfnod rhwng 2030 a 2035</t>
  </si>
  <si>
    <t>Gwella gwydnwch y cyflenwad dŵr</t>
  </si>
  <si>
    <t>Byddwn yn parhau â’r gweithgarwch hwn ar oddeutu hanner y gyfradd hon ar gyfer y cyfnod rhwng 2030 a 2035.</t>
  </si>
  <si>
    <t>Gwella effeithlonrwydd dŵr a chyflwyno mesuryddion clyfar </t>
  </si>
  <si>
    <t>Byddwn yn ceisio cynnal y lefel hon o weithgarwch ar gyfer y cyfnod rhwng 2030 a 2035.</t>
  </si>
  <si>
    <t xml:space="preserve">Gwella bioamrywiaeth </t>
  </si>
  <si>
    <t>Cyfarwyddyd Mesurau Diogelwch ac Argyfwng (SEMD)</t>
  </si>
  <si>
    <t>Rhaglen NEP: gwella ansawdd dŵr afonydd</t>
  </si>
  <si>
    <t>Lleihau gollyngiadau o Orlifiant</t>
  </si>
  <si>
    <t>Cynyddu capasiti gwaith trin carthion ar gyfer twf</t>
  </si>
  <si>
    <t>Gwella’r gallu i wrthsefyll yr hinsawdd a lleihau allyriadau</t>
  </si>
  <si>
    <t>Byddwn yn ceisio treblu’r lefel hon o weithgarwch ar gyfer y cyfnod rhwng 2030 a 2035.</t>
  </si>
  <si>
    <t>Gwaith cynnal a chadw parhaus ar Ddŵr, Gwastraff ac Eiddo</t>
  </si>
  <si>
    <t>Caerffili</t>
  </si>
  <si>
    <t>Cyfrif Refeniw Tai - Safon Ansawdd Tai Cymru 2023</t>
  </si>
  <si>
    <t>Cyllid ALl (HRA) 80% / Grant (MRA/ORP) 20%</t>
  </si>
  <si>
    <t>Sicrhau bod cartrefi cymdeithasol yng Nghymru yn cyrraedd Safon Ansawdd Tai Cymru 2023. Rhaglen dreigl, mae’r ffigur ar gyfer 5 mlynedd.</t>
  </si>
  <si>
    <t>Cyfrif Refeniw Tai – Adeiladau Newydd</t>
  </si>
  <si>
    <t>Cyllid ALl (HRA) / Grant LlC/Benthyciadau.</t>
  </si>
  <si>
    <t>Y cynnig presennol yn unol â Chynllun Busnes HRA 25/26 (yn disgwyl am gymeradwyaeth) yw adeiladu 502 o unedau newydd dros y 5 blynedd nesaf.</t>
  </si>
  <si>
    <t xml:space="preserve">Caerffili </t>
  </si>
  <si>
    <t>Gwasanaethau Cymdeithasol -Cyfleuster Seibiant</t>
  </si>
  <si>
    <t xml:space="preserve">Cytunwyd ar y safle a’r cyllid. </t>
  </si>
  <si>
    <t>Addysg - Ysgol Gynradd Llancaeach/Llanfabon</t>
  </si>
  <si>
    <t>Cyllid Ysgolion yr 21ain Ganrif/ALl</t>
  </si>
  <si>
    <t>Cynhaliwyd proses dendro dau gam. Nodwyd y contractwr a ffafrir ar gyfer y cam cyntaf sef y cysyniad a’r dyluniad.</t>
  </si>
  <si>
    <t>Addysg - Ysgol Gynradd Plasyfelin</t>
  </si>
  <si>
    <t>Cynhaliwyd proses dendro dau gam. Nodwyd y contractwr a ffafrir ar gyfer y cam cyntaf sef y cysyniad a’r dyluniad</t>
  </si>
  <si>
    <t>Addysg - Canolfan i Ddysgwyr Agored i Niwed</t>
  </si>
  <si>
    <t>Disgwylir i’r gwaith adeiladu gael ei gwblhau erbyn mis Rhagfyr 2025</t>
  </si>
  <si>
    <t>Addysg - Ehangu Ysgol Cae’r Drindod</t>
  </si>
  <si>
    <t>Cyllid Ysgolion yr 21ain Ganrif/Cyllid Cyfatebol ALl</t>
  </si>
  <si>
    <t>Ehangu Ysgol Cae’r Drindod. Trosglwyddwyd yr estyniad ar 20 Rhagfyr 2024. Rhagwelir y bydd y prosiect adnewyddu yn cymryd 56 wythnos arall gyda’r gwaith hwn yn cael ei gwblhau yng ngwanwyn 2026.</t>
  </si>
  <si>
    <t>Addysg - Ysgol y Lawnt/Rhymni Uchaf</t>
  </si>
  <si>
    <t>Adeilad newydd dau ddiben i gartrefu ysgolion cyfrwng Cymraeg a Saesneg. Cam archwilio’r safle wedi dechrau.</t>
  </si>
  <si>
    <t>Canolfan Lles Caerffili (rhan o Gaerffili 2035)</t>
  </si>
  <si>
    <t>Wedi’i ariannu gan £20m   cais Cronfa Ffyniant Bro a chyllid ALl</t>
  </si>
  <si>
    <t>Cam adeiladu</t>
  </si>
  <si>
    <t>Van Road, Lliniaru Llifogydd </t>
  </si>
  <si>
    <t xml:space="preserve">Cynllun lliniaru llifogydd yn Van Road, Caerffili. ​ </t>
  </si>
  <si>
    <t>Strategaeth Leol ar gyfer Rheoli Perygl Llifogydd</t>
  </si>
  <si>
    <t>Grant LlC a chyllid ALl</t>
  </si>
  <si>
    <t>Strategaeth Gwastraff</t>
  </si>
  <si>
    <t>Grant LlC a chyllid ALl/Benthyciadau</t>
  </si>
  <si>
    <t>Cyfleuster ailgylchu newydd a cherbydau i symud i wasanaeth Glasbrint LlC ar gyfer casglu gwastraff ac ailgylchu.</t>
  </si>
  <si>
    <r>
      <t xml:space="preserve">Erbyn diwedd tymor y Senedd hon, byddwn wedi buddsoddi bron i £300m (cyfalaf a </t>
    </r>
    <r>
      <rPr>
        <i/>
        <sz val="12"/>
        <rFont val="Arial"/>
        <family val="2"/>
      </rPr>
      <t>refeniw</t>
    </r>
    <r>
      <rPr>
        <sz val="12"/>
        <rFont val="Arial"/>
        <family val="2"/>
      </rPr>
      <t>*) mewn gwaith rheoli risgiau llifogydd ac erydu arfordirol dros ein dwy raglen, gan leihau’r risg i dros 45,000 o eiddo ledled Cymru.</t>
    </r>
  </si>
  <si>
    <r>
      <rPr>
        <u/>
        <sz val="12"/>
        <rFont val="Arial"/>
        <family val="2"/>
      </rPr>
      <t>Cyngor Bwrdeistref Sirol Castell-nedd Port Talbot: Dyffryn Rhondda, Cwm Afan</t>
    </r>
    <r>
      <rPr>
        <sz val="12"/>
        <rFont val="Arial"/>
        <family val="2"/>
      </rPr>
      <t xml:space="preserve">
Yn y blynyddoedd diwethaf, yn dilyn tirlithriadau mawr, cytunodd Prif Weinidog Cymru ac Ysgrifennydd Gwladol Cymru fod diogelwch y tomenni glo yn flaenoriaeth i Lywodraeth Cymru a Llywodraeth y DU. Erbyn hyn, mae’r tasglu a sefydlwyd yn dîm gweithredu llawn sy'n gweithio ar y Bil. Cafodd y Bil Tomenni Mwyngloddiau a Chwareli Nas Defnyddir (Cymru) ei osod yn y Senedd gyda’r holl ddogfennau ategol perthnasol ar 9 Rhagfyr 2024, ac mae gorchwylion sy’n ymwneud â gweithredu ar y gweill i gefnogi’r gwaith o ddatblygu’r Awdurdod Goruchwylio newydd. 
Mae Llywodraeth Cymru hefyd wedi llwyddo i sicrhau £25m yn 2025-26 ar gyfer tomenni glo gan Lywodraeth y DU yng nghyllideb yr hydref. Bydd y swm hwn, ynghyd â buddsoddiad parhaus gan Lywodraeth Cymru, yn mynd tuag at fynd i’r afael â’r risgiau cynyddol o dirlithriadau, a chyflymu gwaith ar domenni nas defnyddir, a'r costau sy'n gysylltiedig â gweithredu.   
Cwblhau gwaith cam 2 yn Nyffryn Rhondda erbyn mis Tachwedd 2025</t>
    </r>
  </si>
  <si>
    <t>Lansiwyd cynllun newydd y Rhaglen Cartrefi Clyd, sy’n cael ei arwain gan y galw, ar 1 Ebrill 2024.
Y gyllideb ddangosol ar gyfer 2024-25 yw £30m. Mae cyfanswm gwerth y cynllun yn cael ei gyfrifo ar hyn o bryd ar gyllideb o £35m y flwyddyn o 2025/26 ymlaen, ond gellir addasu hyn yn amodol ar setliadau'r gyllideb yn y dyfodol.</t>
  </si>
  <si>
    <t>Gwasanaeth Ynni Llywodraeth Cymru tan 2027, bydd Rhaglen Ariannu Cymru yn parhau ar ôl 2027</t>
  </si>
  <si>
    <r>
      <t xml:space="preserve">Mae Gwasanaeth Ynni Llywodraeth Cymru, ar y cyd â </t>
    </r>
    <r>
      <rPr>
        <b/>
        <sz val="12"/>
        <rFont val="Arial"/>
        <family val="2"/>
      </rPr>
      <t>Rhaglen Ariannu Cymru</t>
    </r>
    <r>
      <rPr>
        <sz val="12"/>
        <rFont val="Arial"/>
        <family val="2"/>
      </rPr>
      <t xml:space="preserve"> (Salix), yn darparu cyngor technegol a chyllid ar gyfer prosiectau effeithlonrwydd ynni ac ynni adnewyddadwy yn y sector cyhoeddus (datgarboneiddio). Yn ogystal, lansiwyd cynllun cyfalaf trafodiadau ariannol ar gyfer Addysg Uwch/Addysg Bellach - </t>
    </r>
    <r>
      <rPr>
        <b/>
        <sz val="12"/>
        <rFont val="Arial"/>
        <family val="2"/>
      </rPr>
      <t>Digarbon</t>
    </r>
    <r>
      <rPr>
        <sz val="12"/>
        <rFont val="Arial"/>
        <family val="2"/>
      </rPr>
      <t xml:space="preserve">. 
 Y nod yw cynyddu a chyflymu prosiectau i sicrhau buddsoddiad gwyrdd yng Nghymru. Mae Gwasanaeth Ynni Llywodraeth Cymru yn canolbwyntio ar annog buddsoddi mewn effeithlonrwydd adnoddau, cynhyrchu ynni adnewyddadwy, a phrosiectau gwres. Mae Gwasanaeth Ynni Llywodraeth Cymru yn darparu cyfres o ymyriadau ar draws sectorau i gwrdd ag arbedion heriol o ran buddsoddi ac allyriadau carbon deuocsid. Mae ein cymorth a’n buddsoddiadau ariannol cost isel yn helpu i greu arbedion ariannol a charbon o brosiectau effeithlonrwydd ynni ar gyfer y sector cyhoeddus a ffrydiau refeniw o brosiectau ynni adnewyddadwy dan berchnogaeth Cymru.
Amcangyfrifir mai cyfanswm llif gyfalaf Rhaglen Ariannu Cymru yn 2025-26 ar gyfer prosiectau ynni adnewyddadwy ac effeithlonrwydd ynni yw £27m.
Bwriedir i'r gyllideb gyfalaf ar gyfer Digarbon fod yn £10m ar gyfer 25/26 ac mae £20m wedi’i neilltuo ar gyfer prosiectau i’w cwblhau o 2025 ymlaen. 
</t>
    </r>
  </si>
  <si>
    <t>Nododd ymchwiliadau tir manwl ac arolygon safle o'r safle a ffefrir ym Môr y Weinyddiaeth Amddiffyn gostau annormal sylweddol, gan ei gwneud yn gost waharddol i ddatblygu'r safle ar gyfer y prosiect hwn. Gwnaethpwyd y penderfyniad i beidio â symud ymlaen gyda datblygiad yr ATRC yn ei ffurf a gynigiwyd yn wreiddiol.  Ar hyn o bryd mae consortiwm dan arweiniad Airbus yn datblygu cynlluniau ar gyfer Canolfan Trawsnewid Diwydiannol a fydd yn ategu pobl fel AMRC Cymru ac yn canolbwyntio ar barodrwydd gweithredol ar gyfer gofynion diwydiant y dyfodol, yn enwedig wrth ddatblygu sgiliau a gallu yn y dyfodol. Rydym yn gweithio gydag Airbus a phartneriaid i archwilio lle y gallwn alinio dyheadau cysyniad yr ATRC o fewn y cynnig hwn a chyd-fynd â'r dirwedd strategol ehangach gan gynnwys y Parth Buddsoddi a'r Catapult Gweithgynhyrchu Gwerth Uchel.
Rhagwelir y bydd model cyllido cymysg gyda thua £11m yn dod gan bartneriaid y prosiect, Airbus a Choleg Cambria, gyda £7m gan Lywodraeth Cymru (yn amodol ar gymeradwyaeth) a'r gweddill o'r Ardal Fuddsoddi, gan fynd â chyfanswm cost y prosiect i tua £32-36m.</t>
  </si>
  <si>
    <t xml:space="preserve">Mae’r Rhaglenni Llifogydd ac Arfordir yn cyfrannu at y Prif Ymrwymiadau yn y Rhaglen Lywodraethu i barhau i fuddsoddi mewn gwaith amddiffyn rhag llifogydd a chymryd camau pellach i reoli dŵr yn well yn ein hamgylchedd. Dros dymor y Senedd hon byddwn yn darparu dros £136miliwn o fuddsoddiad cyfalaf ac yn cefnogi £291 miliwn arall drwy’r Rhaglen Rheoli Risgiau Arfordirol i leihau’r risg o lifogydd ac erydu arfordirol i dros 45,000 o eiddo. Ar ben hynny, byddwn yn darparu dros £160miliwn o refeniw i gefnogi’r buddsoddiad cyfalaf hwn ac i gynnal ein rhwydwaith asedau. </t>
  </si>
  <si>
    <t xml:space="preserve">Mae’r ‘gronfa’ hon yn seiliedig ar ddyraniad cyfalaf dangosol gan Ysgrifennydd y Cabinet hyd at 2025/26 sy’n cynnwys: £10m wedi'i wario yn 22/23; £18m i'w wario yn 23/24; amcangyfrif o oddeutu £12m o wariant yn 24/25 ac oddeutu £42m yn 25/26. Rydym yn disgwyl y bydd rhywfaint o lithriant gyda phrosiectau seilwaith mawr sy’n cymryd llawer o amser i’w datblygu a’u rhoi ar waith.          
                                                                                                                </t>
  </si>
  <si>
    <t xml:space="preserve">Bydd y rhaglen yn buddsoddi yn narpariaeth twristiaeth Cymru, er mwyn buddsoddi mewn gwestai mawr ac atyniadau i ymwelwyr ledled Cymru. Ein nod yw cynyddu nifer y llety pedair seren a phum seren o ansawdd uchel; ynghyd â buddsoddi mewn atyniadau arloesol a fydd yn denu mwy a mwy o ymwelwyr. Bydd y buddsoddiad yn creu swyddi yn ystod y camau adeiladu ac yn barhaus.  </t>
  </si>
  <si>
    <t>Dyrannwyd hyd at £50m ar gyfer y cynllun. Cyflawnir hyn drwy Gyngor Bwrdeistref Sirol Rhondda Cynon Taf fel gweinyddwyr y cynllun a’r awdurdodau lleol fel cyfranogwyr. Ar hyn o bryd mae 17/22 o awdurdodau lleol yn cymryd rhan yn y cynllun.</t>
  </si>
  <si>
    <t>Bydd y cyllid hwn yn cefnogi’r gwaith o gyflawni’r Cynllun Parhad. Bydd y cyllid cyfalaf yn cefnogi adeiladau 11 metr ac uwch sydd â diffygion wedi’u nodi o ran diogelwch tân, ac yn helpu i gyflymu’r gwaith o fynd i’r afael â phroblemau a nodir o ran tân a strwythur. Bydd hefyd yn helpu i gynnal ansawdd stoc tai Cymru ac yn caniatáu i breswylwyr, lesddeiliaid a thenantiaid deimlo’n fwy diogel yn eu cartrefi. Bydd y buddsoddiad yn llifo drwy’r fasnach adeiladu, sy’n un o gonglfeini’r adferiad economaidd. Nid yw’r amcangyfrifon presennol o werth y cynllun na chyfanswm cymorth Llywodraeth Cymru wedi cael eu dilysu ac rydym yn aros am ddadansoddiad pellach i gefnogi’r amcangyfrifon hyn.</t>
  </si>
  <si>
    <t>Bwriedir cwblhau’r Safle Rheolaethau'r Ffin Caergybi ym mis Tachwedd 2025. Bydd Safle Rheolaethau'r Ffin yn eiddo i Lywodraeth Cymru ond mae cyllid ar gyfer y gwaith adeiladu wedi cael ei ddarparu i Lywodraeth Cymru fel cyllid wedi’i glustnodi gan Lywodraeth y DU.</t>
  </si>
  <si>
    <t>Cytunwyd ar Fodel Gweithredu Targed y Ffin rhwng Llywodraeth y DU, Llywodraeth Cymru a Llywodraeth yr Alban, fel trefn ffiniau gydlynol, sy’n diogelu bioddiogelwch ar gyfer holl wledydd Prydain Fawr. Mae dull gweithredu fesul cam yn cael ei ddefnyddio i roi’r Model ar waith. Bydd gan Safle Rheolaethau'r Ffin Caergybi gyfleusterau archwilio ar gyfer Cynnyrch sy'n Dod o Anifeiliaid, ceffylau, anifeiliaid anwes masnachol, planhigion, a dofednod.  Nid oes dyddiad wedi’i bennu eto ar gyfer archwiliadau adnabod ac archwiliadau ffisegol ar gyfer mewnforion o Iwerddon – bydd Llywodraeth Cymru, Llywodraeth yr Alban a Llywodraeth y DU yn cytuno ar hyn.
Dyddiad cwblhau: Tachwedd 2025</t>
  </si>
  <si>
    <t xml:space="preserve">Prif nod y rhaglen yw symud pobl o lety dros dro i gartrefi mwy diogel sy’n eu galluogi i fwrw ymlaen â’u bywydau a bwrw gwreiddiau yn eu cymunedau.                                                                   
Yn ystod y ddwy flynedd gyntaf (2022-23 a 2023-24), darparodd y Rhaglen £163.6m i awdurdodau lleol a landlordiaid cymdeithasol cofrestredig i ddatblygu 1,692 o gartrefi, gan gynnwys rhoi bywyd o'r newydd i 580 o eiddo.  Rhagwelir y bydd £125m arall yn cael ei ymrwymo yn ystod y flwyddyn ariannol hon ac mae wedi cael ei gynnwys yn yr amcangyfrif o ffigur cymorth Llywodraeth Cymru.  </t>
  </si>
  <si>
    <r>
      <t xml:space="preserve">LlC £3.95m </t>
    </r>
    <r>
      <rPr>
        <b/>
        <sz val="12"/>
        <color theme="1"/>
        <rFont val="Arial"/>
        <family val="2"/>
      </rPr>
      <t>|</t>
    </r>
    <r>
      <rPr>
        <sz val="12"/>
        <color theme="1"/>
        <rFont val="Arial"/>
        <family val="2"/>
      </rPr>
      <t xml:space="preserve"> Y Gronfa Ffyniant Bro Llywodraeth y DU £9.36m | Y Gronfa Ffyniant Gyffredin £1.37m</t>
    </r>
  </si>
  <si>
    <t>Rhaglen barhaus tua £3m y flwyddyn i fynd i’r afael ag ôl-groniad mewn gofynion Atgyweirio a Chynnal a Chadw a Statudol/ Rheoleiddio mewn ysgolio.    Lleoliad: Ledled y sir.</t>
  </si>
  <si>
    <t>Grant Llywodraeth Cymru i fynd i’r afael ag ôl-groniad mewn gofynion Atgyweirio a Chynnal a Chadw mewn ysgolion.                                                                                                                   Lleoliad: Ledled y sir.</t>
  </si>
  <si>
    <r>
      <rPr>
        <sz val="12"/>
        <color theme="1"/>
        <rFont val="Arial"/>
        <family val="2"/>
      </rPr>
      <t>Band B rhaglen ysgolion yr 21</t>
    </r>
    <r>
      <rPr>
        <vertAlign val="superscript"/>
        <sz val="12"/>
        <color theme="1"/>
        <rFont val="Arial"/>
        <family val="2"/>
      </rPr>
      <t>ain</t>
    </r>
    <r>
      <rPr>
        <sz val="12"/>
        <color theme="1"/>
        <rFont val="Arial"/>
        <family val="2"/>
      </rPr>
      <t xml:space="preserve"> ganrif, yn canolbwyntio ar dri phrosiect ar draws yr ynys.</t>
    </r>
    <r>
      <rPr>
        <sz val="12"/>
        <color rgb="FF000000"/>
        <rFont val="Arial"/>
        <family val="2"/>
      </rPr>
      <t xml:space="preserve">        Lleoliad: Gwahanol Ysgolion ar Ynys Môn.</t>
    </r>
  </si>
  <si>
    <t xml:space="preserve">Llif Prosiectau’r Sector Preifat  </t>
  </si>
  <si>
    <t>Fel rhan o’n gwaith yn datblygu darlun cyflawn o fuddsoddiadau mewn seilwaith strategol ledled Cymru, mae’r adran ganlynol yn cynnwys disgrifiad manwl o fuddsoddiadau’r sector preifat gan y sectorau Ynni, Dŵr a Rheilffyrdd. Er mai ein prosiectau blaenoriaethol yw’r cynlluniau a gyflwynir, a’i bod yn debygol iawn y byddant yn cael eu cyflawni, nid yw hyn yn golygu ymrwymiad ffurfiol gan y cwmnïau na’u partneriaid isod.</t>
  </si>
  <si>
    <t>Gwynt sefydlog ar y môr</t>
  </si>
  <si>
    <t xml:space="preserve">Contract ar gyfer Gwahaniaeth Llywodraeth y DU a chyflenwi gan ddatblygwyr preifat. Rownd Ocsiwn 7 fydd y rownd ocsiwn nesaf ar gyfer ymgeiswyr. Sefydlwyd y Grŵp Gorchwyl a Gorffen Gwynt ar y Môr ym mis Ionawr gan CSEEP i greu cynllun gweithredu i fmanteisio i'r eithaf ar gyfleoedd i Gymru. </t>
  </si>
  <si>
    <t>Gwynt ar y Tir</t>
  </si>
  <si>
    <t xml:space="preserve">Cynllun Contract ar gyfer Gwahaniaeth Llywodraeth y DU. Rownd Ocsiwn 7 fydd y rownd ocsiwn nesaf ar gyfer ymgeiswyr. </t>
  </si>
  <si>
    <t>Solar</t>
  </si>
  <si>
    <t>Ynni Morol – Ffrwd Lanw</t>
  </si>
  <si>
    <t xml:space="preserve">Prosiectau dan arweiniad y sector preifat sy’n cael eu hariannu’n rhannol gan Raglen Cronfeydd Strwythurol Ewropeaidd 2014-2020. €100m i gynyddu nifer y dyfeisiau ynni tonnau a llanw sy’n cael eu profi yn nyfroedd Cymru ac oddi ar arfordir Cymru, gan gynnwys cyflwyno araeau aml-ddyfais, a thrwy hynny sefydlu Cymru fel canolfan ar gyfer cynhyrchu ynni’r môr. Roedd Morlais wedi cael cymorth cychwynnol ar gyfer Mw cyfyngedig. Seilwaith y grid ar waith ac yn edrych i ehangu capasiti trwy'r prosiect Cydnerth. Cynllun Contract ar gyfer Gwahaniaeth Llywodraeth y DU. Rownd Ocsiwn 7 fydd y rownd ocsiwn nesaf ar gyfer ymgeiswyr. Mae gan Lywodraeth Cymru ecwiti ym Morlais.   </t>
  </si>
  <si>
    <t xml:space="preserve"> Mae parth arddangos llanw Morlais (Gorllewin Ynys Môn) wedi denu deg o ddatblygwyr ffrydiau llanw. Mae cynllun Morlais Menter Môn wedi’i sefydlu i helpu i gyflymu’r gwaith o ddatblygu a masnacheiddio nifer o dechnolegau ffrwd lanw ym Mharth Arddangos Morlais sydd â dyfarniad Ystad y Goron. Fel rhan o'r gefnogaeth barhaus i'r sector ffrydiau llanw, mae Llywodraeth Cymru wedi cymryd cyfran ecwiti yn ddiweddar ym Menter Môn Morlais Cyf, cwmni daliannol Morlais.  Mae hyn yn parhau â'r ymrwymiad yn yY Rhaglen Lywodraethu i gefnogi syniadau a fydd yn gwneud Cymru'n ganolfan fyd-eang ar gyfer technolegau llanw sy'n dod i'r amlwg. </t>
  </si>
  <si>
    <t xml:space="preserve">Bydd estyniad RWE i Gwynt y Môr yn brosiect 576Mw ychwanegol sydd wedi cyflwyno ei gais i Lywodraeth y DU (Gorchymyn Cydsyniad Datblygu). Datblygiad Mona BP/EnBW ar gyfer 1.5GW yn nyfroedd Cymru, sy’n un o ddau brosiect ar gyfer y consortiwm, a’r llall yw prosiect Morgan ym Môr Iwerddon. Ar gyfer y gadwyn gyflenwi, bydd cyfleoedd i ddatblygu o leiaf 8GW o ynni gwynt sefydlog ar y môr ym Môr Iwerddon, gan fod Iwerddon yn awr yn gobeithio datblygu, gan gynnwys cyfleoedd ar gyfer gwynt ar y môr arnofiol. </t>
  </si>
  <si>
    <t>Bydd yr holl brosiectau o dan bwerau cydsynio i LlC gan gynnwys cyd-fynd â'r grid hyd at 136Kv (ar hyn o bryd cysylltiadau grid uwchben hynny sy'n parhau gyda'r DU). Nododd dros 2GW o brosiectau gwynt ar raddfa fasnachol yn flaenorol eu bod yn gyraeddadwy yng Nghymru. Amcangyfrifodd Regeneris y bydd tua £1.1m y MW yn ei wario mewn cyfnod datblygu/adeiladu y bydd 35% o'r gwariant hwn yn cael ei gadw'n lleol. Mae deialog yn parhau gyda datblygwyr a rhanddeiliaid.</t>
  </si>
  <si>
    <t xml:space="preserve">Mae'n ymddangos bod symudiad blaenorol i brosiectau ar raddfa fach bellach yn symud yn ôl tuag at brosiectau ar raddfa fawr iawn ar y tir i roi buddion graddfa cost isaf fesul MW.  </t>
  </si>
  <si>
    <t>Adweithyddion Modiwlar Bach / Adweithyddion Modiwlar Uwch</t>
  </si>
  <si>
    <t>Cwmni Egino yn cael ei greu i alluogi datblygiad ar safle Trawsfynydd – cyllid ar gael i ymgymryd â'r ddwy flynedd gyntaf o waith. Mae’n debygol y bydd angen arian sefydlu gan Lywodraeth Cymru, gyda’r sector preifat yn ysgwyddo mwy o rôl a pherchnogaeth ar ôl dewis y gwerthwr/wyr technoleg llwyddiannus.</t>
  </si>
  <si>
    <t>Y posibilrwydd o ddarparu cyfleusterau niwclear newydd, y cyntaf o'i fath, yn Nhrawsfynydd dan ystyriaeth os bydd Cwmni Egino yn llwyddo i ddenu gwerthwr SMR a buddsoddiad. Potensial hefyd ar gyfer Radioisotopau Meddygol ac Adweithydd Ymchwil. Mae Cwmni Egino wedi'i leoli ym Mharth Menter Eryri</t>
  </si>
  <si>
    <t>Gwynt ar y Môr Arnofiol</t>
  </si>
  <si>
    <t>Bydd prosiectau’n cael eu darparu drwy gymysgedd o gyllid datblygu preifat a chyllid refeniw Contract ar gyfer Gwahaniaeth Llywodraeth y DU
Mae'r costau a amlygir yng Ngholofn C yn cyfeirio at brosiectau profi ac arddangos a graddfa fasnachol.  (Tachwedd 2023)</t>
  </si>
  <si>
    <t>Ar hyn o bryd mae 5 prosiect profi a datblygu, o hyd at 100MW, wedi cael cynnig prydlesi gwely'r môr gan Ystâd y Goron.  Mae Ystâd y Goron wedi cyhoeddi bwriad i gyflawni piblinell o brosiectau gwynt alltraeth fel y bo'r angen yn y Môr Celtaidd erbyn 2045.  Bydd y rownd gyntaf o 4.5GW yn cael ei chyflwyno erbyn 2035 (Tachwedd 2023). Mae cyfle y Môr Celtaidd yn flaenoriaeth i Ardaloedd Menter Haven a Phort Talbot.</t>
  </si>
  <si>
    <t>Rheilfordd - Network Rail</t>
  </si>
  <si>
    <t>Ariannwyd a chyflwynir drwy Network Rail</t>
  </si>
  <si>
    <t>Cam 2 Signalau Port Talbot</t>
  </si>
  <si>
    <t>Adnewyddu'r system signalau o Abertawe i Gaerfyrddin ar hyd Prif Reilffordd De Cymru.</t>
  </si>
  <si>
    <t>Cyllid Mynediad i Bawb – Cymru</t>
  </si>
  <si>
    <t>Cyllid cyfunol gan Adran Drafnidiaeth Y DU / Llywodraeth Cymru a'i ddarparu trwy Network Rail a TrC</t>
  </si>
  <si>
    <t>10 Cynllun Mynediad i Bawb yn Y Fenni, Llanelli, Llwydlo, Y Drenewydd, Dinbych-y-pysgod, Cwmbrân, Fflint, Y Barri, Caerffili, a Cathays. Yn ogystal â gosodiadau palmant cyffyrddol ar draws y rhwydwaith.</t>
  </si>
  <si>
    <t xml:space="preserve">Rhaglen Adnewyddu Cyfnod Rheoli </t>
  </si>
  <si>
    <t>Adnewyddu ar draws Cymru a Thraws-Ffiniol</t>
  </si>
  <si>
    <t>Mae'r Cynllun Cyflawni Cenedlaethol ar gyfer Trafnidiaeth (CCCT) yn nodi sut y byddwn yn cyflawni yn erbyn y blaenoriaethau a'r uchelgeisiau a nodir yn Llwybr Newydd - Strategaeth Trafnidiaeth Cymru, yn y cyfnod 2022 - 2027. Mae'r CCCT yn cynnwys y rhaglenni, prosiectau a pholisïau ne.wydd y mae Llywodraeth Cymru yn bwriadu eu cyflawni dros y cyfnod hwnnw. Mae'r llif prosiectau hon yn cynnwys y prosiectau CCCT hynny sydd â gwerth uwch na £5m y nodwyd cyllideb ddangosol ar eu cyfer. Gan nad yw cyllidebau Llywodraeth Cymru wedi'u cyhoeddi y tu hwnt i 2024-25, nid yw prosiectau CCCT y bwriedir eu cynnal ar ôl y flwyddyn honno wedi'u cynnwys isod</t>
  </si>
  <si>
    <t xml:space="preserve">Mae'r Cynllun Cyflawni Cenedlaethol ar gyfer Trafnidiaeth (CCCT) yn nodi sut y byddwn yn cyflawni yn erbyn y blaenoriaethau a'r uchelgeisiau a nodir yn Llwybr Newydd - Strategaeth Trafnidiaeth Cymru, yn y cyfnod 2022 - 2027. Mae'r CCCT yn cynnwys y rhaglenni, prosiectau a pholisïau ne.wydd y mae Llywodraeth Cymru yn bwriadu eu cyflawni dros y cyfnod hwnnw. Mae'r llif prosiectau hon yn cynnwys y prosiectau CCCT hynny sydd â gwerth uwch na £5m y nodwyd cyllideb ddangosol ar eu cyfer.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</si>
</sst>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
    <numFmt numFmtId="166" formatCode="0.0"/>
    <numFmt numFmtId="167" formatCode="_-* #,##0.0_-;\-* #,##0.0_-;_-* &quot;-&quot;??_-;_-@_-"/>
  </numFmts>
  <fonts count="26" x14ac:knownFonts="1">
    <font>
      <sz val="12"/>
      <color theme="1"/>
      <name val="Arial"/>
      <family val="2"/>
    </font>
    <font>
      <sz val="11"/>
      <color theme="1"/>
      <name val="Aptos Narrow"/>
      <family val="2"/>
      <scheme val="minor"/>
    </font>
    <font>
      <sz val="12"/>
      <color theme="1"/>
      <name val="Arial"/>
      <family val="2"/>
    </font>
    <font>
      <sz val="12"/>
      <color rgb="FFFF0000"/>
      <name val="Arial"/>
      <family val="2"/>
    </font>
    <font>
      <b/>
      <sz val="12"/>
      <color theme="1"/>
      <name val="Arial"/>
      <family val="2"/>
    </font>
    <font>
      <sz val="10"/>
      <color rgb="FF000000"/>
      <name val="Times New Roman"/>
      <family val="1"/>
    </font>
    <font>
      <b/>
      <sz val="14"/>
      <color rgb="FFFFFFFF"/>
      <name val="Arial"/>
      <family val="2"/>
    </font>
    <font>
      <sz val="12"/>
      <name val="Arial"/>
      <family val="2"/>
    </font>
    <font>
      <b/>
      <sz val="14"/>
      <name val="Arial"/>
      <family val="2"/>
    </font>
    <font>
      <sz val="14"/>
      <name val="Arial"/>
      <family val="2"/>
    </font>
    <font>
      <b/>
      <sz val="12"/>
      <name val="Arial"/>
      <family val="2"/>
    </font>
    <font>
      <b/>
      <sz val="12"/>
      <color rgb="FFFF0000"/>
      <name val="Arial"/>
      <family val="2"/>
    </font>
    <font>
      <strike/>
      <sz val="12"/>
      <name val="Arial"/>
      <family val="2"/>
    </font>
    <font>
      <sz val="12"/>
      <color rgb="FF000000"/>
      <name val="Arial"/>
      <family val="2"/>
    </font>
    <font>
      <b/>
      <sz val="14"/>
      <color theme="1"/>
      <name val="Arial"/>
      <family val="2"/>
    </font>
    <font>
      <sz val="14"/>
      <color theme="1"/>
      <name val="Arial"/>
      <family val="2"/>
    </font>
    <font>
      <sz val="11"/>
      <color theme="1"/>
      <name val="Aptos Narrow"/>
      <family val="2"/>
      <scheme val="minor"/>
    </font>
    <font>
      <sz val="12"/>
      <color rgb="FFFF0000"/>
      <name val="Arial"/>
      <family val="2"/>
    </font>
    <font>
      <vertAlign val="superscript"/>
      <sz val="12"/>
      <color theme="1"/>
      <name val="Arial"/>
      <family val="2"/>
    </font>
    <font>
      <u/>
      <sz val="12"/>
      <color rgb="FF000000"/>
      <name val="Arial"/>
      <family val="2"/>
    </font>
    <font>
      <sz val="11"/>
      <color theme="1"/>
      <name val="Arial"/>
      <family val="2"/>
    </font>
    <font>
      <b/>
      <sz val="12"/>
      <color rgb="FF000000"/>
      <name val="Arial"/>
      <family val="2"/>
    </font>
    <font>
      <sz val="11"/>
      <name val="Arial"/>
      <family val="2"/>
    </font>
    <font>
      <i/>
      <sz val="12"/>
      <name val="Arial"/>
      <family val="2"/>
    </font>
    <font>
      <u/>
      <sz val="12"/>
      <name val="Arial"/>
      <family val="2"/>
    </font>
    <font>
      <sz val="12"/>
      <color rgb="FF000000"/>
      <name val="Segoe UI"/>
      <family val="2"/>
    </font>
  </fonts>
  <fills count="8">
    <fill>
      <patternFill patternType="none"/>
    </fill>
    <fill>
      <patternFill patternType="gray125"/>
    </fill>
    <fill>
      <patternFill patternType="solid">
        <fgColor rgb="FFAF1D1F"/>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
      <patternFill patternType="solid">
        <fgColor theme="2" tint="-9.9978637043366805E-2"/>
        <bgColor indexed="64"/>
      </patternFill>
    </fill>
    <fill>
      <patternFill patternType="solid">
        <fgColor rgb="FFD9D9D9"/>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8">
    <xf numFmtId="0" fontId="0" fillId="0" borderId="0"/>
    <xf numFmtId="0" fontId="5" fillId="0" borderId="0"/>
    <xf numFmtId="164" fontId="2" fillId="0" borderId="0" applyFont="0" applyFill="0" applyBorder="0" applyAlignment="0" applyProtection="0"/>
    <xf numFmtId="0" fontId="5" fillId="0" borderId="0"/>
    <xf numFmtId="0" fontId="16" fillId="0" borderId="0"/>
    <xf numFmtId="0" fontId="2" fillId="0" borderId="0"/>
    <xf numFmtId="0" fontId="1" fillId="0" borderId="0"/>
    <xf numFmtId="164" fontId="2" fillId="0" borderId="0" applyFont="0" applyFill="0" applyBorder="0" applyAlignment="0" applyProtection="0"/>
  </cellStyleXfs>
  <cellXfs count="255">
    <xf numFmtId="0" fontId="0" fillId="0" borderId="0" xfId="0"/>
    <xf numFmtId="0" fontId="7" fillId="0" borderId="0" xfId="0" applyFont="1" applyAlignment="1">
      <alignment horizontal="left" vertical="center"/>
    </xf>
    <xf numFmtId="0" fontId="7" fillId="0" borderId="1" xfId="1" applyFont="1" applyBorder="1" applyAlignment="1">
      <alignment horizontal="left" vertical="top" wrapText="1"/>
    </xf>
    <xf numFmtId="0" fontId="7" fillId="0" borderId="0" xfId="0" applyFont="1"/>
    <xf numFmtId="0" fontId="7" fillId="0" borderId="0" xfId="0" applyFont="1" applyAlignment="1">
      <alignment vertical="center"/>
    </xf>
    <xf numFmtId="0" fontId="7" fillId="0" borderId="1" xfId="0" applyFont="1" applyBorder="1" applyAlignment="1">
      <alignment horizontal="left" vertical="top" wrapText="1"/>
    </xf>
    <xf numFmtId="0" fontId="10" fillId="3" borderId="2" xfId="0" applyFont="1" applyFill="1" applyBorder="1" applyAlignment="1">
      <alignment horizontal="left" vertical="top" wrapText="1"/>
    </xf>
    <xf numFmtId="0" fontId="4" fillId="3" borderId="2" xfId="0" applyFont="1" applyFill="1" applyBorder="1" applyAlignment="1">
      <alignment horizontal="center" vertical="top" wrapText="1"/>
    </xf>
    <xf numFmtId="165" fontId="10" fillId="3" borderId="2" xfId="0" applyNumberFormat="1" applyFont="1" applyFill="1" applyBorder="1" applyAlignment="1">
      <alignment horizontal="center" vertical="top" wrapText="1"/>
    </xf>
    <xf numFmtId="0" fontId="10" fillId="3" borderId="2" xfId="0" applyFont="1" applyFill="1" applyBorder="1" applyAlignment="1">
      <alignment horizontal="center" vertical="top" wrapText="1"/>
    </xf>
    <xf numFmtId="0" fontId="7" fillId="0" borderId="0" xfId="0" applyFont="1" applyAlignment="1">
      <alignment horizontal="center" vertical="center"/>
    </xf>
    <xf numFmtId="165" fontId="7" fillId="0" borderId="1" xfId="2" applyNumberFormat="1" applyFont="1" applyFill="1" applyBorder="1" applyAlignment="1">
      <alignment horizontal="right" vertical="top" wrapText="1"/>
    </xf>
    <xf numFmtId="165" fontId="7" fillId="0" borderId="1" xfId="1" applyNumberFormat="1" applyFont="1" applyBorder="1" applyAlignment="1">
      <alignment horizontal="right" vertical="top" wrapText="1"/>
    </xf>
    <xf numFmtId="1" fontId="7" fillId="0" borderId="1" xfId="1" applyNumberFormat="1" applyFont="1" applyBorder="1" applyAlignment="1">
      <alignment horizontal="right" vertical="top" wrapText="1"/>
    </xf>
    <xf numFmtId="0" fontId="7" fillId="4" borderId="1" xfId="1" applyFont="1" applyFill="1" applyBorder="1" applyAlignment="1">
      <alignment horizontal="left" vertical="top" wrapText="1"/>
    </xf>
    <xf numFmtId="0" fontId="0" fillId="0" borderId="0" xfId="0" applyAlignment="1">
      <alignment vertical="top" wrapText="1"/>
    </xf>
    <xf numFmtId="165" fontId="7" fillId="0" borderId="1" xfId="0" applyNumberFormat="1" applyFont="1" applyBorder="1" applyAlignment="1">
      <alignment vertical="top" wrapText="1"/>
    </xf>
    <xf numFmtId="0" fontId="7" fillId="5" borderId="1" xfId="1" applyFont="1" applyFill="1" applyBorder="1" applyAlignment="1">
      <alignment horizontal="left" vertical="top" wrapText="1"/>
    </xf>
    <xf numFmtId="0" fontId="0" fillId="5" borderId="0" xfId="0" applyFill="1" applyAlignment="1">
      <alignment vertical="top" wrapText="1"/>
    </xf>
    <xf numFmtId="0" fontId="7" fillId="5" borderId="1" xfId="0" applyFont="1" applyFill="1" applyBorder="1" applyAlignment="1">
      <alignment horizontal="left" vertical="top" wrapText="1"/>
    </xf>
    <xf numFmtId="165" fontId="7" fillId="0" borderId="0" xfId="0" applyNumberFormat="1" applyFont="1"/>
    <xf numFmtId="165" fontId="11" fillId="0" borderId="0" xfId="0" applyNumberFormat="1" applyFont="1"/>
    <xf numFmtId="0" fontId="10" fillId="3" borderId="1" xfId="0" applyFont="1" applyFill="1" applyBorder="1" applyAlignment="1">
      <alignment horizontal="left" vertical="top" wrapText="1"/>
    </xf>
    <xf numFmtId="0" fontId="4" fillId="3" borderId="1" xfId="0" applyFont="1" applyFill="1" applyBorder="1" applyAlignment="1">
      <alignment horizontal="center" vertical="top" wrapText="1"/>
    </xf>
    <xf numFmtId="165" fontId="10" fillId="3" borderId="1" xfId="0" applyNumberFormat="1" applyFont="1" applyFill="1" applyBorder="1" applyAlignment="1">
      <alignment horizontal="center" vertical="top" wrapText="1"/>
    </xf>
    <xf numFmtId="0" fontId="10" fillId="3" borderId="1" xfId="0" applyFont="1" applyFill="1" applyBorder="1" applyAlignment="1">
      <alignment horizontal="center" vertical="top" wrapText="1"/>
    </xf>
    <xf numFmtId="165" fontId="7" fillId="0" borderId="1" xfId="0" applyNumberFormat="1" applyFont="1" applyBorder="1" applyAlignment="1">
      <alignment horizontal="right" vertical="top"/>
    </xf>
    <xf numFmtId="0" fontId="7" fillId="0" borderId="1" xfId="0" applyFont="1" applyBorder="1" applyAlignment="1">
      <alignment horizontal="right" vertical="top"/>
    </xf>
    <xf numFmtId="0" fontId="7" fillId="0" borderId="1" xfId="0" applyFont="1" applyBorder="1" applyAlignment="1">
      <alignment vertical="top" wrapText="1"/>
    </xf>
    <xf numFmtId="0" fontId="7" fillId="0" borderId="1" xfId="1" applyFont="1" applyBorder="1" applyAlignment="1">
      <alignment vertical="top" wrapText="1"/>
    </xf>
    <xf numFmtId="0" fontId="2" fillId="0" borderId="1" xfId="0" applyFont="1" applyBorder="1" applyAlignment="1">
      <alignment horizontal="left" vertical="top"/>
    </xf>
    <xf numFmtId="0" fontId="2" fillId="0" borderId="3" xfId="0" applyFont="1" applyBorder="1" applyAlignment="1">
      <alignment horizontal="left" vertical="top" wrapText="1"/>
    </xf>
    <xf numFmtId="0" fontId="7" fillId="0" borderId="0" xfId="0" applyFont="1" applyAlignment="1">
      <alignment horizontal="left" vertical="top" wrapText="1"/>
    </xf>
    <xf numFmtId="0" fontId="0" fillId="0" borderId="1" xfId="0" applyBorder="1" applyAlignment="1">
      <alignment horizontal="left" vertical="top" wrapText="1"/>
    </xf>
    <xf numFmtId="0" fontId="7" fillId="0" borderId="1" xfId="1" applyFont="1" applyBorder="1" applyAlignment="1">
      <alignment horizontal="right" vertical="top" wrapText="1"/>
    </xf>
    <xf numFmtId="0" fontId="7" fillId="0" borderId="3" xfId="0" applyFont="1" applyBorder="1" applyAlignment="1">
      <alignment horizontal="left" vertical="top" wrapText="1"/>
    </xf>
    <xf numFmtId="0" fontId="7" fillId="0" borderId="0" xfId="0" applyFont="1" applyAlignment="1">
      <alignment horizontal="left" vertical="top"/>
    </xf>
    <xf numFmtId="0" fontId="7" fillId="0" borderId="1" xfId="0" applyFont="1" applyBorder="1" applyAlignment="1">
      <alignment horizontal="left" vertical="top"/>
    </xf>
    <xf numFmtId="0" fontId="10" fillId="3" borderId="1" xfId="0" applyFont="1" applyFill="1" applyBorder="1" applyAlignment="1">
      <alignment vertical="top" wrapText="1"/>
    </xf>
    <xf numFmtId="0" fontId="4" fillId="3" borderId="1" xfId="0" applyFont="1" applyFill="1" applyBorder="1" applyAlignment="1">
      <alignment horizontal="left" vertical="top" wrapText="1"/>
    </xf>
    <xf numFmtId="165" fontId="10" fillId="3" borderId="1" xfId="0" applyNumberFormat="1" applyFont="1" applyFill="1" applyBorder="1" applyAlignment="1">
      <alignment horizontal="left" vertical="top" wrapText="1"/>
    </xf>
    <xf numFmtId="0" fontId="7" fillId="0" borderId="0" xfId="1" applyFont="1" applyAlignment="1">
      <alignment vertical="top" wrapText="1"/>
    </xf>
    <xf numFmtId="165" fontId="7" fillId="0" borderId="0" xfId="2" applyNumberFormat="1" applyFont="1" applyFill="1" applyBorder="1" applyAlignment="1">
      <alignment horizontal="right" vertical="top" wrapText="1"/>
    </xf>
    <xf numFmtId="165" fontId="7" fillId="0" borderId="0" xfId="1" applyNumberFormat="1" applyFont="1" applyAlignment="1">
      <alignment horizontal="right" vertical="top" wrapText="1"/>
    </xf>
    <xf numFmtId="1" fontId="7" fillId="0" borderId="0" xfId="1" applyNumberFormat="1" applyFont="1" applyAlignment="1">
      <alignment horizontal="right" vertical="top" wrapText="1"/>
    </xf>
    <xf numFmtId="0" fontId="7" fillId="4" borderId="0" xfId="1" applyFont="1" applyFill="1" applyAlignment="1">
      <alignment horizontal="left" vertical="top" wrapText="1"/>
    </xf>
    <xf numFmtId="0" fontId="7" fillId="0" borderId="0" xfId="1" applyFont="1" applyAlignment="1">
      <alignment horizontal="left" vertical="top" wrapText="1"/>
    </xf>
    <xf numFmtId="165" fontId="7" fillId="5" borderId="1" xfId="2" applyNumberFormat="1" applyFont="1" applyFill="1" applyBorder="1" applyAlignment="1">
      <alignment horizontal="right" vertical="top" wrapText="1"/>
    </xf>
    <xf numFmtId="165" fontId="7" fillId="5" borderId="1" xfId="1" applyNumberFormat="1" applyFont="1" applyFill="1" applyBorder="1" applyAlignment="1">
      <alignment horizontal="right" vertical="top" wrapText="1"/>
    </xf>
    <xf numFmtId="165" fontId="7" fillId="0" borderId="1" xfId="0" applyNumberFormat="1" applyFont="1" applyBorder="1" applyAlignment="1">
      <alignment horizontal="right" vertical="top" wrapText="1"/>
    </xf>
    <xf numFmtId="0" fontId="7" fillId="0" borderId="1" xfId="0" applyFont="1" applyBorder="1" applyAlignment="1">
      <alignment horizontal="right" vertical="top" wrapText="1"/>
    </xf>
    <xf numFmtId="0" fontId="7" fillId="0" borderId="1" xfId="3" applyFont="1" applyBorder="1" applyAlignment="1">
      <alignment horizontal="left" vertical="top" wrapText="1"/>
    </xf>
    <xf numFmtId="165" fontId="7" fillId="0" borderId="1" xfId="3" applyNumberFormat="1" applyFont="1" applyBorder="1" applyAlignment="1">
      <alignment horizontal="right" vertical="top" wrapText="1"/>
    </xf>
    <xf numFmtId="1" fontId="7" fillId="0" borderId="1" xfId="3" applyNumberFormat="1" applyFont="1" applyBorder="1" applyAlignment="1">
      <alignment horizontal="right" vertical="top" wrapText="1"/>
    </xf>
    <xf numFmtId="0" fontId="7" fillId="0" borderId="1" xfId="3" applyFont="1" applyBorder="1" applyAlignment="1">
      <alignment horizontal="right" vertical="top" wrapText="1"/>
    </xf>
    <xf numFmtId="0" fontId="7" fillId="0" borderId="1" xfId="0" applyFont="1" applyBorder="1" applyAlignment="1">
      <alignment wrapText="1"/>
    </xf>
    <xf numFmtId="0" fontId="12" fillId="5" borderId="1" xfId="1" applyFont="1" applyFill="1" applyBorder="1" applyAlignment="1">
      <alignment vertical="top" wrapText="1"/>
    </xf>
    <xf numFmtId="1" fontId="7" fillId="5" borderId="1" xfId="1" applyNumberFormat="1" applyFont="1" applyFill="1" applyBorder="1" applyAlignment="1">
      <alignment horizontal="right" vertical="top" wrapText="1"/>
    </xf>
    <xf numFmtId="0" fontId="7" fillId="5" borderId="1" xfId="0" applyFont="1" applyFill="1" applyBorder="1" applyAlignment="1">
      <alignment vertical="top" wrapText="1"/>
    </xf>
    <xf numFmtId="0" fontId="7" fillId="5" borderId="1" xfId="0" applyFont="1" applyFill="1" applyBorder="1" applyAlignment="1">
      <alignment horizontal="right" vertical="top" wrapText="1"/>
    </xf>
    <xf numFmtId="0" fontId="7" fillId="5" borderId="1" xfId="1" applyFont="1" applyFill="1" applyBorder="1" applyAlignment="1">
      <alignment vertical="top" wrapText="1"/>
    </xf>
    <xf numFmtId="166" fontId="7" fillId="0" borderId="1" xfId="1" applyNumberFormat="1" applyFont="1" applyBorder="1" applyAlignment="1">
      <alignment horizontal="right" vertical="top" wrapText="1"/>
    </xf>
    <xf numFmtId="0" fontId="7" fillId="5" borderId="1" xfId="0" applyFont="1" applyFill="1" applyBorder="1" applyAlignment="1">
      <alignment horizontal="left" vertical="top"/>
    </xf>
    <xf numFmtId="166" fontId="7" fillId="5" borderId="1" xfId="0" applyNumberFormat="1" applyFont="1" applyFill="1" applyBorder="1" applyAlignment="1">
      <alignment horizontal="right" vertical="top"/>
    </xf>
    <xf numFmtId="0" fontId="7" fillId="5" borderId="1" xfId="0" applyFont="1" applyFill="1" applyBorder="1" applyAlignment="1">
      <alignment horizontal="right" vertical="top"/>
    </xf>
    <xf numFmtId="0" fontId="7" fillId="0" borderId="1" xfId="0" applyFont="1" applyBorder="1" applyAlignment="1">
      <alignment vertical="top"/>
    </xf>
    <xf numFmtId="165" fontId="7" fillId="0" borderId="1" xfId="0" applyNumberFormat="1" applyFont="1" applyBorder="1" applyAlignment="1">
      <alignment vertical="top"/>
    </xf>
    <xf numFmtId="17" fontId="7" fillId="0" borderId="1" xfId="0" applyNumberFormat="1" applyFont="1" applyBorder="1" applyAlignment="1">
      <alignment vertical="top"/>
    </xf>
    <xf numFmtId="0" fontId="10" fillId="6" borderId="1" xfId="0" applyFont="1" applyFill="1" applyBorder="1" applyAlignment="1">
      <alignment horizontal="center" vertical="top" wrapText="1"/>
    </xf>
    <xf numFmtId="0" fontId="4" fillId="6" borderId="1" xfId="0" applyFont="1" applyFill="1" applyBorder="1" applyAlignment="1">
      <alignment horizontal="center" vertical="top" wrapText="1"/>
    </xf>
    <xf numFmtId="165" fontId="10" fillId="6" borderId="1" xfId="0" applyNumberFormat="1" applyFont="1" applyFill="1" applyBorder="1" applyAlignment="1">
      <alignment horizontal="center" vertical="top" wrapText="1"/>
    </xf>
    <xf numFmtId="0" fontId="7" fillId="5" borderId="1" xfId="3" applyFont="1" applyFill="1" applyBorder="1" applyAlignment="1">
      <alignment horizontal="left" vertical="top" wrapText="1"/>
    </xf>
    <xf numFmtId="0" fontId="2" fillId="5" borderId="1" xfId="3" applyFont="1" applyFill="1" applyBorder="1" applyAlignment="1">
      <alignment vertical="top" wrapText="1"/>
    </xf>
    <xf numFmtId="165" fontId="2" fillId="5" borderId="1" xfId="3" applyNumberFormat="1" applyFont="1" applyFill="1" applyBorder="1" applyAlignment="1">
      <alignment horizontal="right" vertical="top" wrapText="1"/>
    </xf>
    <xf numFmtId="1" fontId="2" fillId="5" borderId="1" xfId="3" applyNumberFormat="1" applyFont="1" applyFill="1" applyBorder="1" applyAlignment="1">
      <alignment horizontal="right" vertical="top" wrapText="1"/>
    </xf>
    <xf numFmtId="0" fontId="2" fillId="5" borderId="1" xfId="3" applyFont="1" applyFill="1" applyBorder="1" applyAlignment="1">
      <alignment horizontal="left" vertical="top" wrapText="1"/>
    </xf>
    <xf numFmtId="0" fontId="7" fillId="0" borderId="1" xfId="3" applyFont="1" applyBorder="1" applyAlignment="1">
      <alignment vertical="top" wrapText="1"/>
    </xf>
    <xf numFmtId="165" fontId="2" fillId="0" borderId="1" xfId="2" applyNumberFormat="1" applyFont="1" applyFill="1" applyBorder="1" applyAlignment="1">
      <alignment horizontal="right" vertical="top" wrapText="1"/>
    </xf>
    <xf numFmtId="165" fontId="2" fillId="0" borderId="1" xfId="3" applyNumberFormat="1" applyFont="1" applyBorder="1" applyAlignment="1">
      <alignment horizontal="right" vertical="top" wrapText="1"/>
    </xf>
    <xf numFmtId="0" fontId="2" fillId="0" borderId="1" xfId="3" applyFont="1" applyBorder="1" applyAlignment="1">
      <alignment horizontal="left" vertical="top" wrapText="1"/>
    </xf>
    <xf numFmtId="165" fontId="7" fillId="5" borderId="1" xfId="3" applyNumberFormat="1" applyFont="1" applyFill="1" applyBorder="1" applyAlignment="1">
      <alignment horizontal="right" vertical="top" wrapText="1"/>
    </xf>
    <xf numFmtId="0" fontId="7" fillId="0" borderId="1" xfId="4" applyFont="1" applyBorder="1" applyAlignment="1">
      <alignment horizontal="left" vertical="top" wrapText="1"/>
    </xf>
    <xf numFmtId="166" fontId="7" fillId="0" borderId="1" xfId="4" applyNumberFormat="1" applyFont="1" applyBorder="1" applyAlignment="1">
      <alignment horizontal="right" vertical="top" wrapText="1"/>
    </xf>
    <xf numFmtId="1" fontId="7" fillId="0" borderId="1" xfId="4" applyNumberFormat="1" applyFont="1" applyBorder="1" applyAlignment="1">
      <alignment horizontal="right" vertical="top" wrapText="1"/>
    </xf>
    <xf numFmtId="0" fontId="7" fillId="0" borderId="1" xfId="4" applyFont="1" applyBorder="1" applyAlignment="1">
      <alignment vertical="top" wrapText="1"/>
    </xf>
    <xf numFmtId="166" fontId="7" fillId="5" borderId="1" xfId="4" applyNumberFormat="1" applyFont="1" applyFill="1" applyBorder="1" applyAlignment="1">
      <alignment horizontal="right" vertical="top" wrapText="1"/>
    </xf>
    <xf numFmtId="1" fontId="7" fillId="5" borderId="1" xfId="4" applyNumberFormat="1" applyFont="1" applyFill="1" applyBorder="1" applyAlignment="1">
      <alignment horizontal="right" vertical="top" wrapText="1"/>
    </xf>
    <xf numFmtId="1" fontId="13" fillId="0" borderId="1" xfId="4" applyNumberFormat="1" applyFont="1" applyBorder="1" applyAlignment="1">
      <alignment horizontal="right" vertical="top" wrapText="1"/>
    </xf>
    <xf numFmtId="0" fontId="17" fillId="0" borderId="1" xfId="4" applyFont="1" applyBorder="1" applyAlignment="1">
      <alignment horizontal="left" vertical="top" wrapText="1"/>
    </xf>
    <xf numFmtId="0" fontId="7" fillId="5" borderId="1" xfId="4" applyFont="1" applyFill="1" applyBorder="1" applyAlignment="1">
      <alignment horizontal="left" vertical="top" wrapText="1"/>
    </xf>
    <xf numFmtId="0" fontId="2" fillId="0" borderId="1" xfId="0" applyFont="1" applyBorder="1" applyAlignment="1">
      <alignment vertical="top" wrapText="1"/>
    </xf>
    <xf numFmtId="0" fontId="2" fillId="0" borderId="1" xfId="0" applyFont="1" applyBorder="1" applyAlignment="1">
      <alignment horizontal="right" vertical="top" wrapText="1"/>
    </xf>
    <xf numFmtId="0" fontId="4" fillId="3" borderId="1" xfId="6" applyFont="1" applyFill="1" applyBorder="1" applyAlignment="1">
      <alignment horizontal="left" vertical="top"/>
    </xf>
    <xf numFmtId="0" fontId="4" fillId="3" borderId="1" xfId="6" applyFont="1" applyFill="1" applyBorder="1" applyAlignment="1">
      <alignment horizontal="left" vertical="top" wrapText="1"/>
    </xf>
    <xf numFmtId="0" fontId="4" fillId="3" borderId="1" xfId="6" applyFont="1" applyFill="1" applyBorder="1" applyAlignment="1">
      <alignment horizontal="right" vertical="top" wrapText="1"/>
    </xf>
    <xf numFmtId="0" fontId="4" fillId="3" borderId="3" xfId="6" applyFont="1" applyFill="1" applyBorder="1" applyAlignment="1">
      <alignment horizontal="right" vertical="top" wrapText="1"/>
    </xf>
    <xf numFmtId="0" fontId="10" fillId="3" borderId="5" xfId="1" applyFont="1" applyFill="1" applyBorder="1" applyAlignment="1">
      <alignment vertical="top" wrapText="1"/>
    </xf>
    <xf numFmtId="0" fontId="2" fillId="0" borderId="0" xfId="0" applyFont="1"/>
    <xf numFmtId="0" fontId="2" fillId="0" borderId="1" xfId="6" applyFont="1" applyBorder="1" applyAlignment="1">
      <alignment horizontal="right" vertical="top" wrapText="1"/>
    </xf>
    <xf numFmtId="0" fontId="2" fillId="0" borderId="3" xfId="6" applyFont="1" applyBorder="1" applyAlignment="1">
      <alignment horizontal="right" vertical="top" wrapText="1"/>
    </xf>
    <xf numFmtId="0" fontId="7" fillId="0" borderId="5" xfId="1" applyFont="1" applyBorder="1" applyAlignment="1">
      <alignment vertical="top" wrapText="1"/>
    </xf>
    <xf numFmtId="0" fontId="2" fillId="0" borderId="1" xfId="0" applyFont="1" applyBorder="1" applyAlignment="1">
      <alignment horizontal="left" vertical="center" wrapText="1"/>
    </xf>
    <xf numFmtId="0" fontId="7" fillId="5" borderId="1" xfId="0" applyFont="1" applyFill="1" applyBorder="1" applyAlignment="1">
      <alignment vertical="top"/>
    </xf>
    <xf numFmtId="0" fontId="20" fillId="0" borderId="0" xfId="0" applyFont="1" applyAlignment="1">
      <alignment horizontal="left" vertical="top" wrapText="1"/>
    </xf>
    <xf numFmtId="0" fontId="22" fillId="0" borderId="1" xfId="3" applyFont="1" applyBorder="1" applyAlignment="1">
      <alignment horizontal="right" vertical="top" wrapText="1"/>
    </xf>
    <xf numFmtId="0" fontId="22" fillId="5" borderId="1" xfId="0" applyFont="1" applyFill="1" applyBorder="1" applyAlignment="1">
      <alignment horizontal="right" vertical="top"/>
    </xf>
    <xf numFmtId="165" fontId="2" fillId="5" borderId="1" xfId="1" applyNumberFormat="1" applyFont="1" applyFill="1" applyBorder="1" applyAlignment="1">
      <alignment horizontal="right" vertical="top" wrapText="1"/>
    </xf>
    <xf numFmtId="165" fontId="7" fillId="5" borderId="1" xfId="0" applyNumberFormat="1" applyFont="1" applyFill="1" applyBorder="1" applyAlignment="1">
      <alignment horizontal="right" vertical="top" wrapText="1"/>
    </xf>
    <xf numFmtId="0" fontId="22" fillId="5" borderId="1" xfId="1" applyFont="1" applyFill="1" applyBorder="1" applyAlignment="1">
      <alignment horizontal="right" vertical="top" wrapText="1"/>
    </xf>
    <xf numFmtId="165" fontId="7" fillId="5" borderId="1" xfId="0" applyNumberFormat="1" applyFont="1" applyFill="1" applyBorder="1" applyAlignment="1">
      <alignment vertical="top"/>
    </xf>
    <xf numFmtId="165" fontId="7" fillId="5" borderId="1" xfId="0" applyNumberFormat="1" applyFont="1" applyFill="1" applyBorder="1" applyAlignment="1">
      <alignment vertical="top" wrapText="1"/>
    </xf>
    <xf numFmtId="165" fontId="7" fillId="5" borderId="1" xfId="0" applyNumberFormat="1" applyFont="1" applyFill="1" applyBorder="1" applyAlignment="1">
      <alignment horizontal="right" vertical="top"/>
    </xf>
    <xf numFmtId="0" fontId="0" fillId="5" borderId="1" xfId="0" applyFill="1" applyBorder="1" applyAlignment="1">
      <alignment vertical="top" wrapText="1"/>
    </xf>
    <xf numFmtId="0" fontId="7" fillId="5" borderId="3" xfId="1" applyFont="1" applyFill="1" applyBorder="1" applyAlignment="1">
      <alignment horizontal="left" vertical="top" wrapText="1"/>
    </xf>
    <xf numFmtId="0" fontId="7" fillId="0" borderId="4" xfId="0" applyFont="1" applyBorder="1" applyAlignment="1">
      <alignment vertical="top" wrapText="1"/>
    </xf>
    <xf numFmtId="165" fontId="7" fillId="0" borderId="4" xfId="0" applyNumberFormat="1" applyFont="1" applyBorder="1" applyAlignment="1">
      <alignment horizontal="right" vertical="top" wrapText="1"/>
    </xf>
    <xf numFmtId="0" fontId="7" fillId="0" borderId="4" xfId="0" applyFont="1" applyBorder="1" applyAlignment="1">
      <alignment horizontal="right" vertical="top" wrapText="1"/>
    </xf>
    <xf numFmtId="0" fontId="7" fillId="0" borderId="5" xfId="0" applyFont="1" applyBorder="1" applyAlignment="1">
      <alignment vertical="top" wrapText="1"/>
    </xf>
    <xf numFmtId="166" fontId="0" fillId="0" borderId="1" xfId="0" applyNumberFormat="1" applyBorder="1" applyAlignment="1">
      <alignment horizontal="center" vertical="top" wrapText="1"/>
    </xf>
    <xf numFmtId="0" fontId="0" fillId="0" borderId="1" xfId="0" applyBorder="1" applyAlignment="1">
      <alignment horizontal="right" vertical="top" wrapText="1"/>
    </xf>
    <xf numFmtId="166" fontId="7" fillId="0" borderId="1" xfId="0" applyNumberFormat="1" applyFont="1" applyBorder="1" applyAlignment="1">
      <alignment horizontal="center" vertical="top" wrapText="1"/>
    </xf>
    <xf numFmtId="0" fontId="0" fillId="5" borderId="1" xfId="0" applyFill="1" applyBorder="1" applyAlignment="1">
      <alignment horizontal="left" vertical="top" wrapText="1"/>
    </xf>
    <xf numFmtId="166" fontId="0" fillId="5" borderId="1" xfId="0" applyNumberFormat="1" applyFill="1" applyBorder="1" applyAlignment="1">
      <alignment horizontal="center" vertical="top" wrapText="1"/>
    </xf>
    <xf numFmtId="0" fontId="0" fillId="5" borderId="1" xfId="0" applyFill="1" applyBorder="1" applyAlignment="1">
      <alignment horizontal="right" vertical="top" wrapText="1"/>
    </xf>
    <xf numFmtId="0" fontId="0" fillId="0" borderId="1" xfId="0" applyBorder="1" applyAlignment="1">
      <alignment vertical="top"/>
    </xf>
    <xf numFmtId="0" fontId="0" fillId="5" borderId="1" xfId="6" applyFont="1" applyFill="1" applyBorder="1" applyAlignment="1">
      <alignment horizontal="left" vertical="top" wrapText="1"/>
    </xf>
    <xf numFmtId="166" fontId="0" fillId="0" borderId="1" xfId="0" applyNumberFormat="1" applyBorder="1" applyAlignment="1">
      <alignment horizontal="center" vertical="top"/>
    </xf>
    <xf numFmtId="0" fontId="0" fillId="0" borderId="1" xfId="6" applyFont="1" applyBorder="1" applyAlignment="1">
      <alignment horizontal="right" vertical="top" wrapText="1"/>
    </xf>
    <xf numFmtId="0" fontId="0" fillId="0" borderId="1" xfId="0" applyBorder="1" applyAlignment="1">
      <alignment horizontal="left" vertical="top"/>
    </xf>
    <xf numFmtId="0" fontId="0" fillId="0" borderId="1" xfId="0" applyBorder="1" applyAlignment="1">
      <alignment vertical="top" wrapText="1"/>
    </xf>
    <xf numFmtId="0" fontId="0" fillId="5" borderId="1" xfId="6" applyFont="1" applyFill="1" applyBorder="1" applyAlignment="1">
      <alignment horizontal="right" vertical="top" wrapText="1"/>
    </xf>
    <xf numFmtId="166" fontId="0" fillId="5" borderId="1" xfId="6" applyNumberFormat="1" applyFont="1" applyFill="1" applyBorder="1" applyAlignment="1">
      <alignment horizontal="center" vertical="top" wrapText="1"/>
    </xf>
    <xf numFmtId="0" fontId="0" fillId="0" borderId="1" xfId="6" applyFont="1" applyBorder="1" applyAlignment="1">
      <alignment horizontal="left" vertical="top" wrapText="1"/>
    </xf>
    <xf numFmtId="166" fontId="0" fillId="0" borderId="1" xfId="6" applyNumberFormat="1" applyFont="1" applyBorder="1" applyAlignment="1">
      <alignment horizontal="center" vertical="top" wrapText="1"/>
    </xf>
    <xf numFmtId="0" fontId="0" fillId="0" borderId="1" xfId="6" applyFont="1" applyBorder="1" applyAlignment="1">
      <alignment vertical="top" wrapText="1"/>
    </xf>
    <xf numFmtId="0" fontId="0" fillId="0" borderId="1" xfId="6" applyFont="1" applyBorder="1" applyAlignment="1">
      <alignment vertical="top"/>
    </xf>
    <xf numFmtId="0" fontId="0" fillId="0" borderId="1" xfId="0" applyBorder="1" applyAlignment="1">
      <alignment horizontal="right"/>
    </xf>
    <xf numFmtId="0" fontId="7" fillId="5" borderId="1" xfId="3" applyFont="1" applyFill="1" applyBorder="1" applyAlignment="1">
      <alignment vertical="top" wrapText="1"/>
    </xf>
    <xf numFmtId="0" fontId="7" fillId="0" borderId="1" xfId="3" applyFont="1" applyBorder="1" applyAlignment="1">
      <alignment horizontal="center" vertical="top" wrapText="1"/>
    </xf>
    <xf numFmtId="0" fontId="7" fillId="5" borderId="1" xfId="3" applyFont="1" applyFill="1" applyBorder="1" applyAlignment="1">
      <alignment horizontal="right" vertical="top" wrapText="1"/>
    </xf>
    <xf numFmtId="0" fontId="7" fillId="0" borderId="1" xfId="0" applyFont="1" applyBorder="1" applyAlignment="1">
      <alignment horizontal="center" vertical="top" wrapText="1"/>
    </xf>
    <xf numFmtId="0" fontId="13" fillId="5" borderId="1" xfId="3" applyFont="1" applyFill="1" applyBorder="1" applyAlignment="1">
      <alignment horizontal="left" vertical="top" wrapText="1"/>
    </xf>
    <xf numFmtId="0" fontId="13" fillId="5" borderId="1" xfId="3" applyFont="1" applyFill="1" applyBorder="1" applyAlignment="1">
      <alignment vertical="top" wrapText="1"/>
    </xf>
    <xf numFmtId="0" fontId="0" fillId="5" borderId="1" xfId="0" applyFill="1" applyBorder="1" applyAlignment="1">
      <alignment horizontal="right" vertical="top"/>
    </xf>
    <xf numFmtId="0" fontId="0" fillId="0" borderId="1" xfId="0" applyBorder="1" applyAlignment="1">
      <alignment wrapText="1"/>
    </xf>
    <xf numFmtId="0" fontId="0" fillId="5" borderId="1" xfId="0" quotePrefix="1" applyFill="1" applyBorder="1" applyAlignment="1">
      <alignment horizontal="right" vertical="top"/>
    </xf>
    <xf numFmtId="0" fontId="0" fillId="0" borderId="1" xfId="0" applyBorder="1"/>
    <xf numFmtId="0" fontId="0" fillId="5" borderId="1" xfId="0" applyFill="1" applyBorder="1" applyAlignment="1">
      <alignment vertical="top"/>
    </xf>
    <xf numFmtId="0" fontId="0" fillId="0" borderId="1" xfId="0" applyBorder="1" applyAlignment="1">
      <alignment horizontal="center" vertical="top" wrapText="1"/>
    </xf>
    <xf numFmtId="49" fontId="0" fillId="5" borderId="1" xfId="0" applyNumberFormat="1" applyFill="1" applyBorder="1" applyAlignment="1">
      <alignment horizontal="right" vertical="top"/>
    </xf>
    <xf numFmtId="165" fontId="0" fillId="0" borderId="1" xfId="0" applyNumberFormat="1" applyBorder="1" applyAlignment="1">
      <alignment horizontal="center" vertical="top" wrapText="1"/>
    </xf>
    <xf numFmtId="0" fontId="0" fillId="5" borderId="1" xfId="0" applyFill="1" applyBorder="1" applyAlignment="1">
      <alignment horizontal="left" vertical="center" wrapText="1"/>
    </xf>
    <xf numFmtId="49" fontId="7" fillId="5" borderId="1" xfId="0" applyNumberFormat="1" applyFont="1" applyFill="1" applyBorder="1" applyAlignment="1">
      <alignment horizontal="left" vertical="center" wrapText="1"/>
    </xf>
    <xf numFmtId="0" fontId="0" fillId="5" borderId="1" xfId="0" applyFill="1" applyBorder="1" applyAlignment="1">
      <alignment horizontal="center" vertical="top" wrapText="1"/>
    </xf>
    <xf numFmtId="0" fontId="0" fillId="5" borderId="1" xfId="0" applyFill="1" applyBorder="1" applyAlignment="1">
      <alignment vertical="center" wrapText="1"/>
    </xf>
    <xf numFmtId="0" fontId="4" fillId="3" borderId="1" xfId="5" applyFont="1" applyFill="1" applyBorder="1" applyAlignment="1">
      <alignment horizontal="left" vertical="top" wrapText="1"/>
    </xf>
    <xf numFmtId="0" fontId="0" fillId="0" borderId="1" xfId="5" applyFont="1" applyBorder="1" applyAlignment="1">
      <alignment horizontal="left" vertical="top" wrapText="1"/>
    </xf>
    <xf numFmtId="166" fontId="0" fillId="0" borderId="1" xfId="5" applyNumberFormat="1" applyFont="1" applyBorder="1" applyAlignment="1">
      <alignment horizontal="center" vertical="top" wrapText="1"/>
    </xf>
    <xf numFmtId="0" fontId="0" fillId="0" borderId="1" xfId="5" applyFont="1" applyBorder="1" applyAlignment="1">
      <alignment horizontal="right" vertical="top" wrapText="1"/>
    </xf>
    <xf numFmtId="0" fontId="0" fillId="0" borderId="3" xfId="5" applyFont="1" applyBorder="1" applyAlignment="1">
      <alignment horizontal="left" vertical="top" wrapText="1"/>
    </xf>
    <xf numFmtId="0" fontId="0" fillId="0" borderId="5" xfId="5" applyFont="1" applyBorder="1" applyAlignment="1">
      <alignment horizontal="left" vertical="top" wrapText="1"/>
    </xf>
    <xf numFmtId="0" fontId="0" fillId="0" borderId="1" xfId="5" applyFont="1" applyBorder="1" applyAlignment="1">
      <alignment horizontal="center" vertical="top" wrapText="1"/>
    </xf>
    <xf numFmtId="0" fontId="7" fillId="5" borderId="6" xfId="0" applyFont="1" applyFill="1" applyBorder="1" applyAlignment="1">
      <alignment horizontal="left" vertical="top" wrapText="1"/>
    </xf>
    <xf numFmtId="0" fontId="0" fillId="0" borderId="0" xfId="0" applyAlignment="1">
      <alignment horizontal="left" vertical="top" wrapText="1"/>
    </xf>
    <xf numFmtId="0" fontId="0" fillId="0" borderId="1" xfId="0" applyBorder="1" applyAlignment="1">
      <alignment horizontal="right" vertical="top"/>
    </xf>
    <xf numFmtId="0" fontId="0" fillId="0" borderId="1" xfId="5" applyFont="1" applyBorder="1" applyAlignment="1">
      <alignment horizontal="left" vertical="top"/>
    </xf>
    <xf numFmtId="0" fontId="7" fillId="0" borderId="1" xfId="5" applyFont="1" applyBorder="1" applyAlignment="1">
      <alignment horizontal="left" vertical="top" wrapText="1"/>
    </xf>
    <xf numFmtId="0" fontId="7" fillId="0" borderId="1" xfId="5" applyFont="1" applyBorder="1" applyAlignment="1">
      <alignment horizontal="right" vertical="top" wrapText="1"/>
    </xf>
    <xf numFmtId="0" fontId="7" fillId="0" borderId="3" xfId="5" applyFont="1" applyBorder="1" applyAlignment="1">
      <alignment horizontal="left" vertical="top" wrapText="1"/>
    </xf>
    <xf numFmtId="0" fontId="7" fillId="5" borderId="3" xfId="3" applyFont="1" applyFill="1" applyBorder="1" applyAlignment="1">
      <alignment horizontal="left" vertical="top" wrapText="1"/>
    </xf>
    <xf numFmtId="0" fontId="0" fillId="0" borderId="0" xfId="5" applyFont="1" applyAlignment="1">
      <alignment horizontal="left" vertical="top" wrapText="1"/>
    </xf>
    <xf numFmtId="0" fontId="4" fillId="3" borderId="1" xfId="6" applyFont="1" applyFill="1" applyBorder="1" applyAlignment="1">
      <alignment horizontal="center" vertical="center" wrapText="1"/>
    </xf>
    <xf numFmtId="0" fontId="0" fillId="0" borderId="1" xfId="5" applyFont="1" applyBorder="1" applyAlignment="1">
      <alignment vertical="top"/>
    </xf>
    <xf numFmtId="0" fontId="0" fillId="0" borderId="1" xfId="5" applyFont="1" applyBorder="1" applyAlignment="1">
      <alignment horizontal="right" vertical="top"/>
    </xf>
    <xf numFmtId="0" fontId="0" fillId="0" borderId="1" xfId="5" applyFont="1" applyBorder="1" applyAlignment="1">
      <alignment vertical="top" wrapText="1"/>
    </xf>
    <xf numFmtId="0" fontId="4" fillId="3" borderId="1" xfId="0" applyFont="1" applyFill="1" applyBorder="1" applyAlignment="1">
      <alignment horizontal="center" vertical="center" wrapText="1"/>
    </xf>
    <xf numFmtId="0" fontId="13" fillId="0" borderId="1" xfId="3" applyFont="1" applyBorder="1" applyAlignment="1">
      <alignment horizontal="left" vertical="top" wrapText="1"/>
    </xf>
    <xf numFmtId="1" fontId="13" fillId="0" borderId="1" xfId="3" applyNumberFormat="1" applyFont="1" applyBorder="1" applyAlignment="1">
      <alignment horizontal="right" vertical="top" wrapText="1"/>
    </xf>
    <xf numFmtId="0" fontId="13" fillId="0" borderId="1" xfId="3" applyFont="1" applyBorder="1" applyAlignment="1">
      <alignment horizontal="right" vertical="top" wrapText="1"/>
    </xf>
    <xf numFmtId="0" fontId="13" fillId="0" borderId="1" xfId="3" applyFont="1" applyBorder="1" applyAlignment="1">
      <alignment horizontal="left" vertical="top"/>
    </xf>
    <xf numFmtId="0" fontId="0" fillId="0" borderId="7" xfId="5" applyFont="1" applyBorder="1" applyAlignment="1">
      <alignment vertical="center"/>
    </xf>
    <xf numFmtId="0" fontId="0" fillId="5" borderId="1" xfId="5" applyFont="1" applyFill="1" applyBorder="1" applyAlignment="1">
      <alignment horizontal="left" vertical="top" wrapText="1"/>
    </xf>
    <xf numFmtId="0" fontId="4" fillId="3" borderId="1" xfId="5" applyFont="1" applyFill="1" applyBorder="1" applyAlignment="1">
      <alignment horizontal="center" vertical="center" wrapText="1"/>
    </xf>
    <xf numFmtId="0" fontId="0" fillId="0" borderId="1" xfId="5" applyFont="1" applyBorder="1"/>
    <xf numFmtId="0" fontId="7" fillId="0" borderId="1" xfId="5" applyFont="1" applyBorder="1" applyAlignment="1">
      <alignment vertical="center"/>
    </xf>
    <xf numFmtId="0" fontId="7" fillId="0" borderId="1" xfId="5" applyFont="1" applyBorder="1" applyAlignment="1">
      <alignment vertical="top" wrapText="1"/>
    </xf>
    <xf numFmtId="0" fontId="7" fillId="0" borderId="1" xfId="5" applyFont="1" applyBorder="1" applyAlignment="1">
      <alignment wrapText="1"/>
    </xf>
    <xf numFmtId="0" fontId="7" fillId="0" borderId="1" xfId="5" applyFont="1" applyBorder="1" applyAlignment="1">
      <alignment vertical="top"/>
    </xf>
    <xf numFmtId="0" fontId="20" fillId="0" borderId="0" xfId="0" applyFont="1" applyAlignment="1">
      <alignment horizontal="center" vertical="top" wrapText="1"/>
    </xf>
    <xf numFmtId="0" fontId="4" fillId="3" borderId="1" xfId="5" applyFont="1" applyFill="1" applyBorder="1" applyAlignment="1">
      <alignment horizontal="center" vertical="top" wrapText="1"/>
    </xf>
    <xf numFmtId="166" fontId="7" fillId="5" borderId="1" xfId="0" applyNumberFormat="1" applyFont="1" applyFill="1" applyBorder="1" applyAlignment="1">
      <alignment horizontal="center" vertical="top" wrapText="1"/>
    </xf>
    <xf numFmtId="0" fontId="0" fillId="0" borderId="0" xfId="0" applyAlignment="1">
      <alignment horizontal="center" vertical="top" wrapText="1"/>
    </xf>
    <xf numFmtId="0" fontId="0" fillId="0" borderId="1" xfId="0" applyBorder="1" applyAlignment="1">
      <alignment horizontal="center"/>
    </xf>
    <xf numFmtId="0" fontId="7" fillId="0" borderId="1" xfId="5" applyFont="1" applyBorder="1" applyAlignment="1">
      <alignment horizontal="center" vertical="top" wrapText="1"/>
    </xf>
    <xf numFmtId="164" fontId="7" fillId="5" borderId="1" xfId="7" applyFont="1" applyFill="1" applyBorder="1" applyAlignment="1">
      <alignment horizontal="center" vertical="top" wrapText="1"/>
    </xf>
    <xf numFmtId="166" fontId="7" fillId="0" borderId="1" xfId="5" applyNumberFormat="1" applyFont="1" applyBorder="1" applyAlignment="1">
      <alignment horizontal="center" vertical="top" wrapText="1"/>
    </xf>
    <xf numFmtId="0" fontId="0" fillId="0" borderId="1" xfId="5" applyFont="1" applyBorder="1" applyAlignment="1">
      <alignment horizontal="center" vertical="top"/>
    </xf>
    <xf numFmtId="167" fontId="7" fillId="0" borderId="1" xfId="2" applyNumberFormat="1" applyFont="1" applyFill="1" applyBorder="1" applyAlignment="1">
      <alignment horizontal="center" vertical="top" wrapText="1"/>
    </xf>
    <xf numFmtId="167" fontId="13" fillId="0" borderId="1" xfId="2" applyNumberFormat="1" applyFont="1" applyFill="1" applyBorder="1" applyAlignment="1">
      <alignment horizontal="center" vertical="top" wrapText="1"/>
    </xf>
    <xf numFmtId="167" fontId="0" fillId="0" borderId="1" xfId="2" applyNumberFormat="1" applyFont="1" applyFill="1" applyBorder="1" applyAlignment="1">
      <alignment horizontal="center" vertical="top" wrapText="1"/>
    </xf>
    <xf numFmtId="2" fontId="7" fillId="0" borderId="1" xfId="0" applyNumberFormat="1" applyFont="1" applyBorder="1" applyAlignment="1">
      <alignment horizontal="center" vertical="top" wrapText="1"/>
    </xf>
    <xf numFmtId="2" fontId="0" fillId="0" borderId="1" xfId="0" applyNumberFormat="1" applyBorder="1" applyAlignment="1">
      <alignment horizontal="center" vertical="top" wrapText="1"/>
    </xf>
    <xf numFmtId="0" fontId="0" fillId="0" borderId="0" xfId="5" applyFont="1" applyAlignment="1">
      <alignment horizontal="center" vertical="top" wrapText="1"/>
    </xf>
    <xf numFmtId="2" fontId="0" fillId="0" borderId="1" xfId="5" applyNumberFormat="1" applyFont="1" applyBorder="1" applyAlignment="1">
      <alignment horizontal="center" vertical="top" wrapText="1"/>
    </xf>
    <xf numFmtId="0" fontId="0" fillId="0" borderId="1" xfId="5" applyFont="1" applyBorder="1" applyAlignment="1">
      <alignment horizontal="center"/>
    </xf>
    <xf numFmtId="0" fontId="7" fillId="0" borderId="1" xfId="5" applyFont="1" applyBorder="1" applyAlignment="1">
      <alignment horizontal="center" vertical="center"/>
    </xf>
    <xf numFmtId="1" fontId="13" fillId="5" borderId="1" xfId="3" applyNumberFormat="1" applyFont="1" applyFill="1" applyBorder="1" applyAlignment="1">
      <alignment horizontal="right" vertical="top" wrapText="1"/>
    </xf>
    <xf numFmtId="0" fontId="2" fillId="0" borderId="1" xfId="0" applyFont="1" applyBorder="1" applyAlignment="1">
      <alignment horizontal="left" vertical="top" wrapText="1"/>
    </xf>
    <xf numFmtId="0" fontId="21" fillId="7" borderId="1" xfId="0" applyFont="1" applyFill="1" applyBorder="1" applyAlignment="1">
      <alignment vertical="top" wrapText="1"/>
    </xf>
    <xf numFmtId="166" fontId="7" fillId="0" borderId="1" xfId="6" applyNumberFormat="1" applyFont="1" applyBorder="1" applyAlignment="1">
      <alignment horizontal="center" vertical="top" wrapText="1"/>
    </xf>
    <xf numFmtId="166" fontId="7" fillId="0" borderId="1" xfId="1" applyNumberFormat="1" applyFont="1" applyBorder="1" applyAlignment="1">
      <alignment horizontal="center" vertical="top" wrapText="1"/>
    </xf>
    <xf numFmtId="166" fontId="2" fillId="5" borderId="1" xfId="0" applyNumberFormat="1" applyFont="1" applyFill="1" applyBorder="1" applyAlignment="1">
      <alignment horizontal="center" vertical="top" wrapText="1"/>
    </xf>
    <xf numFmtId="0" fontId="0" fillId="0" borderId="1" xfId="3" applyFont="1" applyBorder="1" applyAlignment="1">
      <alignment vertical="top" wrapText="1"/>
    </xf>
    <xf numFmtId="0" fontId="7" fillId="0" borderId="1" xfId="3" applyFont="1" applyBorder="1" applyAlignment="1" applyProtection="1">
      <alignment vertical="top" wrapText="1"/>
      <protection locked="0"/>
    </xf>
    <xf numFmtId="0" fontId="0" fillId="0" borderId="1" xfId="3" applyFont="1" applyBorder="1" applyAlignment="1" applyProtection="1">
      <alignment vertical="top" wrapText="1"/>
      <protection locked="0"/>
    </xf>
    <xf numFmtId="0" fontId="0" fillId="0" borderId="1" xfId="1" applyFont="1" applyBorder="1" applyAlignment="1">
      <alignment vertical="top" wrapText="1"/>
    </xf>
    <xf numFmtId="0" fontId="7" fillId="5" borderId="1" xfId="3" applyFont="1" applyFill="1" applyBorder="1" applyAlignment="1" applyProtection="1">
      <alignment vertical="top" wrapText="1"/>
      <protection locked="0"/>
    </xf>
    <xf numFmtId="0" fontId="2" fillId="0" borderId="1" xfId="0" applyFont="1" applyBorder="1" applyAlignment="1">
      <alignment horizontal="right" vertical="top"/>
    </xf>
    <xf numFmtId="165" fontId="22" fillId="0" borderId="1" xfId="3" applyNumberFormat="1" applyFont="1" applyBorder="1" applyAlignment="1">
      <alignment horizontal="center" vertical="top" wrapText="1"/>
    </xf>
    <xf numFmtId="165" fontId="22" fillId="0" borderId="1" xfId="3" applyNumberFormat="1" applyFont="1" applyBorder="1" applyAlignment="1" applyProtection="1">
      <alignment horizontal="center" vertical="top" wrapText="1"/>
      <protection locked="0"/>
    </xf>
    <xf numFmtId="0" fontId="22" fillId="0" borderId="1" xfId="3" applyFont="1" applyBorder="1" applyAlignment="1" applyProtection="1">
      <alignment horizontal="right" vertical="top" wrapText="1"/>
      <protection locked="0"/>
    </xf>
    <xf numFmtId="0" fontId="0" fillId="0" borderId="0" xfId="3" applyFont="1" applyAlignment="1">
      <alignment vertical="top" wrapText="1"/>
    </xf>
    <xf numFmtId="0" fontId="2" fillId="5" borderId="1" xfId="1" applyFont="1" applyFill="1" applyBorder="1" applyAlignment="1">
      <alignment vertical="top" wrapText="1"/>
    </xf>
    <xf numFmtId="0" fontId="25" fillId="0" borderId="0" xfId="0" applyFont="1" applyAlignment="1">
      <alignment horizontal="left" vertical="top" wrapText="1"/>
    </xf>
    <xf numFmtId="0" fontId="25" fillId="0" borderId="1" xfId="0" applyFont="1" applyBorder="1" applyAlignment="1">
      <alignment horizontal="left" vertical="top"/>
    </xf>
    <xf numFmtId="165" fontId="7" fillId="0" borderId="1" xfId="1" applyNumberFormat="1" applyFont="1" applyBorder="1" applyAlignment="1">
      <alignment horizontal="center" vertical="top" wrapText="1"/>
    </xf>
    <xf numFmtId="166" fontId="2" fillId="0" borderId="1" xfId="0" applyNumberFormat="1" applyFont="1" applyBorder="1" applyAlignment="1">
      <alignment horizontal="center" vertical="top" wrapText="1"/>
    </xf>
    <xf numFmtId="0" fontId="8" fillId="3" borderId="1" xfId="0" applyFont="1" applyFill="1" applyBorder="1" applyAlignment="1">
      <alignment horizontal="left" vertical="center"/>
    </xf>
    <xf numFmtId="0" fontId="7" fillId="0" borderId="1" xfId="0" applyFont="1" applyBorder="1" applyAlignment="1">
      <alignment horizontal="left" vertical="top" wrapText="1"/>
    </xf>
    <xf numFmtId="0" fontId="7" fillId="0" borderId="1" xfId="1" applyFont="1" applyBorder="1" applyAlignment="1">
      <alignment horizontal="left" vertical="top" wrapText="1"/>
    </xf>
    <xf numFmtId="0" fontId="7" fillId="5" borderId="3" xfId="1" applyFont="1" applyFill="1" applyBorder="1" applyAlignment="1" applyProtection="1">
      <alignment horizontal="left" vertical="top" wrapText="1"/>
      <protection locked="0"/>
    </xf>
    <xf numFmtId="0" fontId="7" fillId="5" borderId="4" xfId="1" applyFont="1" applyFill="1" applyBorder="1" applyAlignment="1" applyProtection="1">
      <alignment horizontal="left" vertical="top" wrapText="1"/>
      <protection locked="0"/>
    </xf>
    <xf numFmtId="0" fontId="7" fillId="5" borderId="5" xfId="1" applyFont="1" applyFill="1" applyBorder="1" applyAlignment="1" applyProtection="1">
      <alignment horizontal="left" vertical="top" wrapText="1"/>
      <protection locked="0"/>
    </xf>
    <xf numFmtId="0" fontId="6" fillId="2" borderId="1" xfId="1" applyFont="1" applyFill="1" applyBorder="1" applyAlignment="1">
      <alignment horizontal="left" vertical="center" wrapText="1"/>
    </xf>
    <xf numFmtId="0" fontId="8" fillId="3" borderId="1" xfId="0" applyFont="1" applyFill="1" applyBorder="1" applyAlignment="1">
      <alignment vertical="center"/>
    </xf>
    <xf numFmtId="0" fontId="9" fillId="3" borderId="1" xfId="0" applyFont="1" applyFill="1" applyBorder="1" applyAlignment="1">
      <alignment vertical="center"/>
    </xf>
    <xf numFmtId="0" fontId="8" fillId="3" borderId="1" xfId="1" applyFont="1" applyFill="1" applyBorder="1" applyAlignment="1">
      <alignment horizontal="left" vertical="center"/>
    </xf>
    <xf numFmtId="0" fontId="9" fillId="3" borderId="1" xfId="0" applyFont="1" applyFill="1" applyBorder="1" applyAlignment="1">
      <alignment horizontal="left" vertical="center"/>
    </xf>
    <xf numFmtId="0" fontId="8" fillId="3" borderId="3" xfId="1" applyFont="1" applyFill="1" applyBorder="1" applyAlignment="1">
      <alignment horizontal="left" vertical="center"/>
    </xf>
    <xf numFmtId="0" fontId="8" fillId="3" borderId="4" xfId="1" applyFont="1" applyFill="1" applyBorder="1" applyAlignment="1">
      <alignment horizontal="left" vertical="center"/>
    </xf>
    <xf numFmtId="0" fontId="8" fillId="3" borderId="5" xfId="1" applyFont="1" applyFill="1" applyBorder="1" applyAlignment="1">
      <alignment horizontal="left" vertical="center"/>
    </xf>
    <xf numFmtId="0" fontId="14" fillId="3" borderId="1" xfId="1" applyFont="1" applyFill="1" applyBorder="1" applyAlignment="1">
      <alignment vertical="top"/>
    </xf>
    <xf numFmtId="0" fontId="15" fillId="3" borderId="1" xfId="0" applyFont="1" applyFill="1" applyBorder="1" applyAlignment="1">
      <alignment vertical="top"/>
    </xf>
    <xf numFmtId="0" fontId="8" fillId="3" borderId="1" xfId="1" applyFont="1" applyFill="1" applyBorder="1" applyAlignment="1">
      <alignment horizontal="left" vertical="top"/>
    </xf>
    <xf numFmtId="0" fontId="7" fillId="5" borderId="1" xfId="1" applyFont="1" applyFill="1" applyBorder="1" applyAlignment="1">
      <alignment horizontal="left" vertical="top"/>
    </xf>
    <xf numFmtId="0" fontId="7" fillId="5" borderId="1" xfId="0" applyFont="1" applyFill="1" applyBorder="1"/>
    <xf numFmtId="0" fontId="7" fillId="5" borderId="1" xfId="1" applyFont="1" applyFill="1" applyBorder="1" applyAlignment="1">
      <alignment horizontal="left" vertical="top" wrapText="1"/>
    </xf>
    <xf numFmtId="0" fontId="8" fillId="3"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0" fontId="7" fillId="0" borderId="1" xfId="0" applyFont="1" applyBorder="1" applyAlignment="1">
      <alignment vertical="top" wrapText="1"/>
    </xf>
    <xf numFmtId="0" fontId="6" fillId="2" borderId="0" xfId="3" applyFont="1" applyFill="1" applyAlignment="1">
      <alignment horizontal="left" vertical="top" wrapText="1"/>
    </xf>
    <xf numFmtId="0" fontId="8" fillId="2" borderId="0" xfId="3" applyFont="1" applyFill="1" applyAlignment="1">
      <alignment horizontal="left" vertical="top" wrapText="1"/>
    </xf>
    <xf numFmtId="0" fontId="13" fillId="0" borderId="1" xfId="0" applyFont="1" applyBorder="1" applyAlignment="1">
      <alignment horizontal="left" vertical="top" wrapText="1" readingOrder="1"/>
    </xf>
    <xf numFmtId="0" fontId="0" fillId="0" borderId="1" xfId="0" applyBorder="1" applyAlignment="1">
      <alignment horizontal="left" vertical="top" wrapText="1" readingOrder="1"/>
    </xf>
    <xf numFmtId="0" fontId="2" fillId="0" borderId="1" xfId="0" applyFont="1" applyBorder="1" applyAlignment="1">
      <alignment horizontal="left" vertical="top" wrapText="1"/>
    </xf>
  </cellXfs>
  <cellStyles count="8">
    <cellStyle name="Comma 2" xfId="2" xr:uid="{00000000-0005-0000-0000-000000000000}"/>
    <cellStyle name="Comma 3" xfId="7" xr:uid="{E84B0B32-A799-4EB7-A749-A64A9647B950}"/>
    <cellStyle name="Normal" xfId="0" builtinId="0"/>
    <cellStyle name="Normal 2" xfId="1" xr:uid="{00000000-0005-0000-0000-000002000000}"/>
    <cellStyle name="Normal 2 2" xfId="4" xr:uid="{00000000-0005-0000-0000-000003000000}"/>
    <cellStyle name="Normal 2 2 2" xfId="6" xr:uid="{7E3D6182-7B8B-45FC-AFDE-858315BD7AC6}"/>
    <cellStyle name="Normal 2 3" xfId="3" xr:uid="{00000000-0005-0000-0000-000004000000}"/>
    <cellStyle name="Normal 2 4" xfId="5" xr:uid="{D41EE448-C85A-4404-B8BB-17E86DB59C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haredStrings" Target="sharedStrings.xml" Id="rId8" /><Relationship Type="http://schemas.openxmlformats.org/officeDocument/2006/relationships/worksheet" Target="worksheets/sheet3.xml" Id="rId3" /><Relationship Type="http://schemas.openxmlformats.org/officeDocument/2006/relationships/styles" Target="styles.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theme" Target="theme/theme1.xml" Id="rId6" /><Relationship Type="http://schemas.openxmlformats.org/officeDocument/2006/relationships/worksheet" Target="worksheets/sheet5.xml" Id="rId5" /><Relationship Type="http://schemas.openxmlformats.org/officeDocument/2006/relationships/worksheet" Target="worksheets/sheet4.xml" Id="rId4" /><Relationship Type="http://schemas.openxmlformats.org/officeDocument/2006/relationships/calcChain" Target="calcChain.xml" Id="rId9" /><Relationship Type="http://schemas.openxmlformats.org/officeDocument/2006/relationships/customXml" Target="/customXML/item2.xml" Id="Rf8bc1d265ac74fae"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0</xdr:colOff>
      <xdr:row>37</xdr:row>
      <xdr:rowOff>175260</xdr:rowOff>
    </xdr:to>
    <xdr:pic>
      <xdr:nvPicPr>
        <xdr:cNvPr id="2" name="Picture 1">
          <a:extLst>
            <a:ext uri="{FF2B5EF4-FFF2-40B4-BE49-F238E27FC236}">
              <a16:creationId xmlns:a16="http://schemas.microsoft.com/office/drawing/2014/main" id="{3785CF44-1392-075C-4754-E5D820255B1E}"/>
            </a:ext>
          </a:extLst>
        </xdr:cNvPr>
        <xdr:cNvPicPr>
          <a:picLocks noChangeAspect="1"/>
        </xdr:cNvPicPr>
      </xdr:nvPicPr>
      <xdr:blipFill>
        <a:blip xmlns:r="http://schemas.openxmlformats.org/officeDocument/2006/relationships" r:embed="rId1"/>
        <a:stretch>
          <a:fillRect/>
        </a:stretch>
      </xdr:blipFill>
      <xdr:spPr>
        <a:xfrm>
          <a:off x="0" y="0"/>
          <a:ext cx="10241280" cy="72237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0</xdr:colOff>
      <xdr:row>36</xdr:row>
      <xdr:rowOff>106680</xdr:rowOff>
    </xdr:to>
    <xdr:pic>
      <xdr:nvPicPr>
        <xdr:cNvPr id="2" name="Picture 1">
          <a:extLst>
            <a:ext uri="{FF2B5EF4-FFF2-40B4-BE49-F238E27FC236}">
              <a16:creationId xmlns:a16="http://schemas.microsoft.com/office/drawing/2014/main" id="{73546ECC-C896-69D4-A477-5BFC40E75B0E}"/>
            </a:ext>
          </a:extLst>
        </xdr:cNvPr>
        <xdr:cNvPicPr>
          <a:picLocks noChangeAspect="1"/>
        </xdr:cNvPicPr>
      </xdr:nvPicPr>
      <xdr:blipFill>
        <a:blip xmlns:r="http://schemas.openxmlformats.org/officeDocument/2006/relationships" r:embed="rId1"/>
        <a:stretch>
          <a:fillRect/>
        </a:stretch>
      </xdr:blipFill>
      <xdr:spPr>
        <a:xfrm>
          <a:off x="0" y="0"/>
          <a:ext cx="10241280" cy="69646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13706-EA74-4BBE-85CC-84CC5BA67748}">
  <dimension ref="A1:N38"/>
  <sheetViews>
    <sheetView tabSelected="1" workbookViewId="0">
      <selection activeCell="A39" sqref="A39:XFD1048576"/>
    </sheetView>
  </sheetViews>
  <sheetFormatPr defaultColWidth="0" defaultRowHeight="15" zeroHeight="1" x14ac:dyDescent="0.25"/>
  <cols>
    <col min="1" max="14" width="8.7265625" customWidth="1"/>
    <col min="15" max="16384" width="8.7265625" hidden="1"/>
  </cols>
  <sheetData>
    <row r="1" x14ac:dyDescent="0.25"/>
    <row r="2" x14ac:dyDescent="0.25"/>
    <row r="3" x14ac:dyDescent="0.25"/>
    <row r="4" x14ac:dyDescent="0.25"/>
    <row r="5" x14ac:dyDescent="0.25"/>
    <row r="6" x14ac:dyDescent="0.25"/>
    <row r="7" x14ac:dyDescent="0.25"/>
    <row r="8" x14ac:dyDescent="0.25"/>
    <row r="9" x14ac:dyDescent="0.25"/>
    <row r="10" x14ac:dyDescent="0.25"/>
    <row r="11" x14ac:dyDescent="0.25"/>
    <row r="12" x14ac:dyDescent="0.25"/>
    <row r="13" x14ac:dyDescent="0.25"/>
    <row r="14" x14ac:dyDescent="0.25"/>
    <row r="15" x14ac:dyDescent="0.25"/>
    <row r="16"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4770D-638F-4D0F-B110-98ABF16ABBEB}">
  <dimension ref="A1:N37"/>
  <sheetViews>
    <sheetView workbookViewId="0">
      <selection activeCell="F38" sqref="A38:XFD1048576"/>
    </sheetView>
  </sheetViews>
  <sheetFormatPr defaultColWidth="0" defaultRowHeight="15" zeroHeight="1" x14ac:dyDescent="0.25"/>
  <cols>
    <col min="1" max="14" width="8.7265625" customWidth="1"/>
    <col min="15" max="16384" width="8.7265625" hidden="1"/>
  </cols>
  <sheetData>
    <row r="1" x14ac:dyDescent="0.25"/>
    <row r="2" x14ac:dyDescent="0.25"/>
    <row r="3" x14ac:dyDescent="0.25"/>
    <row r="4" x14ac:dyDescent="0.25"/>
    <row r="5" x14ac:dyDescent="0.25"/>
    <row r="6" x14ac:dyDescent="0.25"/>
    <row r="7" x14ac:dyDescent="0.25"/>
    <row r="8" x14ac:dyDescent="0.25"/>
    <row r="9" x14ac:dyDescent="0.25"/>
    <row r="10" x14ac:dyDescent="0.25"/>
    <row r="11" x14ac:dyDescent="0.25"/>
    <row r="12" x14ac:dyDescent="0.25"/>
    <row r="13" x14ac:dyDescent="0.25"/>
    <row r="14" x14ac:dyDescent="0.25"/>
    <row r="15" x14ac:dyDescent="0.25"/>
    <row r="16"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D315"/>
  <sheetViews>
    <sheetView zoomScale="60" zoomScaleNormal="60" workbookViewId="0">
      <selection activeCell="A2" sqref="A2:H2"/>
    </sheetView>
  </sheetViews>
  <sheetFormatPr defaultColWidth="0" defaultRowHeight="0" customHeight="1" zeroHeight="1" x14ac:dyDescent="0.25"/>
  <cols>
    <col min="1" max="1" width="15.08984375" style="3" bestFit="1" customWidth="1"/>
    <col min="2" max="2" width="25.08984375" style="3" customWidth="1"/>
    <col min="3" max="3" width="12.7265625" style="20" customWidth="1"/>
    <col min="4" max="4" width="10.90625" style="20" bestFit="1" customWidth="1"/>
    <col min="5" max="5" width="11.08984375" style="3" customWidth="1"/>
    <col min="6" max="6" width="14.90625" style="3" customWidth="1"/>
    <col min="7" max="7" width="55.6328125" style="3" customWidth="1"/>
    <col min="8" max="8" width="95.6328125" style="3" customWidth="1"/>
    <col min="9" max="16384" width="8.6328125" style="3" hidden="1"/>
  </cols>
  <sheetData>
    <row r="1" spans="1:8" s="1" customFormat="1" ht="17.399999999999999" x14ac:dyDescent="0.25">
      <c r="A1" s="233" t="s">
        <v>0</v>
      </c>
      <c r="B1" s="233"/>
      <c r="C1" s="233"/>
      <c r="D1" s="233"/>
      <c r="E1" s="233"/>
      <c r="F1" s="233"/>
      <c r="G1" s="233"/>
      <c r="H1" s="233"/>
    </row>
    <row r="2" spans="1:8" ht="45.6" customHeight="1" x14ac:dyDescent="0.25">
      <c r="A2" s="229" t="s">
        <v>1</v>
      </c>
      <c r="B2" s="229"/>
      <c r="C2" s="229"/>
      <c r="D2" s="229"/>
      <c r="E2" s="229"/>
      <c r="F2" s="229"/>
      <c r="G2" s="229"/>
      <c r="H2" s="229"/>
    </row>
    <row r="3" spans="1:8" s="4" customFormat="1" ht="17.399999999999999" x14ac:dyDescent="0.25">
      <c r="A3" s="234" t="s">
        <v>2</v>
      </c>
      <c r="B3" s="235"/>
      <c r="C3" s="235"/>
      <c r="D3" s="235"/>
      <c r="E3" s="235"/>
      <c r="F3" s="235"/>
      <c r="G3" s="235"/>
      <c r="H3" s="235"/>
    </row>
    <row r="4" spans="1:8" ht="61.65" customHeight="1" x14ac:dyDescent="0.25">
      <c r="A4" s="228" t="s">
        <v>3</v>
      </c>
      <c r="B4" s="228"/>
      <c r="C4" s="228"/>
      <c r="D4" s="228"/>
      <c r="E4" s="228"/>
      <c r="F4" s="228"/>
      <c r="G4" s="228"/>
      <c r="H4" s="228"/>
    </row>
    <row r="5" spans="1:8" s="10" customFormat="1" ht="62.4" x14ac:dyDescent="0.25">
      <c r="A5" s="6" t="s">
        <v>4</v>
      </c>
      <c r="B5" s="6" t="s">
        <v>5</v>
      </c>
      <c r="C5" s="7" t="s">
        <v>6</v>
      </c>
      <c r="D5" s="8" t="s">
        <v>7</v>
      </c>
      <c r="E5" s="9" t="s">
        <v>8</v>
      </c>
      <c r="F5" s="9" t="s">
        <v>9</v>
      </c>
      <c r="G5" s="9" t="s">
        <v>10</v>
      </c>
      <c r="H5" s="9" t="s">
        <v>11</v>
      </c>
    </row>
    <row r="6" spans="1:8" ht="105" x14ac:dyDescent="0.25">
      <c r="A6" s="2" t="s">
        <v>2</v>
      </c>
      <c r="B6" s="2" t="s">
        <v>12</v>
      </c>
      <c r="C6" s="11">
        <v>2300</v>
      </c>
      <c r="D6" s="12">
        <v>1220</v>
      </c>
      <c r="E6" s="13">
        <v>2019</v>
      </c>
      <c r="F6" s="13" t="s">
        <v>13</v>
      </c>
      <c r="G6" s="14" t="s">
        <v>14</v>
      </c>
      <c r="H6" s="2" t="s">
        <v>15</v>
      </c>
    </row>
    <row r="7" spans="1:8" ht="138.6" customHeight="1" x14ac:dyDescent="0.25">
      <c r="A7" s="2" t="s">
        <v>2</v>
      </c>
      <c r="B7" s="2" t="s">
        <v>16</v>
      </c>
      <c r="C7" s="11">
        <v>5405</v>
      </c>
      <c r="D7" s="12">
        <v>3268</v>
      </c>
      <c r="E7" s="13">
        <v>2024</v>
      </c>
      <c r="F7" s="13" t="s">
        <v>17</v>
      </c>
      <c r="G7" s="14" t="s">
        <v>18</v>
      </c>
      <c r="H7" s="2" t="s">
        <v>19</v>
      </c>
    </row>
    <row r="8" spans="1:8" ht="114" customHeight="1" x14ac:dyDescent="0.25">
      <c r="A8" s="2" t="s">
        <v>2</v>
      </c>
      <c r="B8" s="2" t="s">
        <v>20</v>
      </c>
      <c r="C8" s="12">
        <v>40</v>
      </c>
      <c r="D8" s="12">
        <v>40</v>
      </c>
      <c r="E8" s="13">
        <v>2025</v>
      </c>
      <c r="F8" s="13">
        <v>2027</v>
      </c>
      <c r="G8" s="2" t="s">
        <v>339</v>
      </c>
      <c r="H8" s="15" t="s">
        <v>21</v>
      </c>
    </row>
    <row r="9" spans="1:8" ht="117" customHeight="1" x14ac:dyDescent="0.25">
      <c r="A9" s="2" t="s">
        <v>2</v>
      </c>
      <c r="B9" s="2" t="s">
        <v>22</v>
      </c>
      <c r="C9" s="16">
        <v>90</v>
      </c>
      <c r="D9" s="16">
        <v>90</v>
      </c>
      <c r="E9" s="13">
        <v>2025</v>
      </c>
      <c r="F9" s="13">
        <v>2028</v>
      </c>
      <c r="G9" s="5" t="s">
        <v>340</v>
      </c>
      <c r="H9" s="5" t="s">
        <v>23</v>
      </c>
    </row>
    <row r="10" spans="1:8" ht="115.65" customHeight="1" x14ac:dyDescent="0.25">
      <c r="A10" s="2" t="s">
        <v>2</v>
      </c>
      <c r="B10" s="2" t="s">
        <v>24</v>
      </c>
      <c r="C10" s="11">
        <v>20</v>
      </c>
      <c r="D10" s="11">
        <v>20</v>
      </c>
      <c r="E10" s="13">
        <v>2025</v>
      </c>
      <c r="F10" s="13">
        <v>2026</v>
      </c>
      <c r="G10" s="2" t="s">
        <v>341</v>
      </c>
      <c r="H10" s="2" t="s">
        <v>25</v>
      </c>
    </row>
    <row r="11" spans="1:8" ht="88.5" customHeight="1" x14ac:dyDescent="0.25">
      <c r="A11" s="2" t="s">
        <v>2</v>
      </c>
      <c r="B11" s="2" t="s">
        <v>26</v>
      </c>
      <c r="C11" s="11">
        <v>10</v>
      </c>
      <c r="D11" s="11">
        <v>10</v>
      </c>
      <c r="E11" s="13">
        <v>2025</v>
      </c>
      <c r="F11" s="13">
        <v>2026</v>
      </c>
      <c r="G11" s="17" t="s">
        <v>27</v>
      </c>
      <c r="H11" s="17" t="s">
        <v>28</v>
      </c>
    </row>
    <row r="12" spans="1:8" ht="105" x14ac:dyDescent="0.25">
      <c r="A12" s="2" t="s">
        <v>2</v>
      </c>
      <c r="B12" s="2" t="s">
        <v>29</v>
      </c>
      <c r="C12" s="11">
        <v>3</v>
      </c>
      <c r="D12" s="12">
        <v>3</v>
      </c>
      <c r="E12" s="13">
        <v>2025</v>
      </c>
      <c r="F12" s="13">
        <v>2026</v>
      </c>
      <c r="G12" s="17" t="s">
        <v>30</v>
      </c>
      <c r="H12" s="18" t="s">
        <v>31</v>
      </c>
    </row>
    <row r="13" spans="1:8" ht="105" x14ac:dyDescent="0.25">
      <c r="A13" s="2" t="s">
        <v>2</v>
      </c>
      <c r="B13" s="2" t="s">
        <v>32</v>
      </c>
      <c r="C13" s="11">
        <v>40</v>
      </c>
      <c r="D13" s="12">
        <v>40</v>
      </c>
      <c r="E13" s="13">
        <v>2025</v>
      </c>
      <c r="F13" s="13">
        <v>2027</v>
      </c>
      <c r="G13" s="17" t="s">
        <v>342</v>
      </c>
      <c r="H13" s="19" t="s">
        <v>33</v>
      </c>
    </row>
    <row r="14" spans="1:8" ht="75" x14ac:dyDescent="0.25">
      <c r="A14" s="2" t="s">
        <v>2</v>
      </c>
      <c r="B14" s="2" t="s">
        <v>34</v>
      </c>
      <c r="C14" s="11">
        <v>17.600000000000001</v>
      </c>
      <c r="D14" s="12">
        <v>15</v>
      </c>
      <c r="E14" s="13">
        <v>2025</v>
      </c>
      <c r="F14" s="13">
        <v>2026</v>
      </c>
      <c r="G14" s="2" t="s">
        <v>35</v>
      </c>
      <c r="H14" s="5" t="s">
        <v>36</v>
      </c>
    </row>
    <row r="15" spans="1:8" ht="108" customHeight="1" x14ac:dyDescent="0.25">
      <c r="A15" s="2" t="s">
        <v>2</v>
      </c>
      <c r="B15" s="2" t="s">
        <v>37</v>
      </c>
      <c r="C15" s="11">
        <v>12</v>
      </c>
      <c r="D15" s="12">
        <v>12</v>
      </c>
      <c r="E15" s="13">
        <v>2025</v>
      </c>
      <c r="F15" s="13">
        <v>2026</v>
      </c>
      <c r="G15" s="2" t="s">
        <v>38</v>
      </c>
      <c r="H15" s="2" t="s">
        <v>39</v>
      </c>
    </row>
    <row r="16" spans="1:8" ht="15" x14ac:dyDescent="0.25"/>
    <row r="17" spans="1:8" ht="17.399999999999999" x14ac:dyDescent="0.25">
      <c r="A17" s="236" t="s">
        <v>40</v>
      </c>
      <c r="B17" s="237"/>
      <c r="C17" s="237"/>
      <c r="D17" s="237"/>
      <c r="E17" s="237"/>
      <c r="F17" s="237"/>
      <c r="G17" s="237"/>
      <c r="H17" s="237"/>
    </row>
    <row r="18" spans="1:8" ht="65.400000000000006" customHeight="1" x14ac:dyDescent="0.25">
      <c r="A18" s="229" t="s">
        <v>41</v>
      </c>
      <c r="B18" s="229"/>
      <c r="C18" s="229"/>
      <c r="D18" s="229"/>
      <c r="E18" s="229"/>
      <c r="F18" s="229"/>
      <c r="G18" s="229"/>
      <c r="H18" s="229"/>
    </row>
    <row r="19" spans="1:8" ht="65.400000000000006" customHeight="1" x14ac:dyDescent="0.25">
      <c r="A19" s="22" t="s">
        <v>4</v>
      </c>
      <c r="B19" s="22" t="s">
        <v>5</v>
      </c>
      <c r="C19" s="23" t="s">
        <v>6</v>
      </c>
      <c r="D19" s="24" t="s">
        <v>7</v>
      </c>
      <c r="E19" s="25" t="s">
        <v>8</v>
      </c>
      <c r="F19" s="25" t="s">
        <v>9</v>
      </c>
      <c r="G19" s="25" t="s">
        <v>10</v>
      </c>
      <c r="H19" s="25" t="s">
        <v>11</v>
      </c>
    </row>
    <row r="20" spans="1:8" ht="65.400000000000006" customHeight="1" x14ac:dyDescent="0.25">
      <c r="A20" s="2" t="s">
        <v>40</v>
      </c>
      <c r="B20" s="5" t="s">
        <v>42</v>
      </c>
      <c r="C20" s="26">
        <v>14.7</v>
      </c>
      <c r="D20" s="26">
        <v>14.7</v>
      </c>
      <c r="E20" s="27">
        <v>2023</v>
      </c>
      <c r="F20" s="27">
        <v>2025</v>
      </c>
      <c r="G20" s="28" t="s">
        <v>43</v>
      </c>
      <c r="H20" s="5" t="s">
        <v>44</v>
      </c>
    </row>
    <row r="21" spans="1:8" ht="65.400000000000006" customHeight="1" x14ac:dyDescent="0.25">
      <c r="A21" s="2" t="s">
        <v>40</v>
      </c>
      <c r="B21" s="2" t="s">
        <v>45</v>
      </c>
      <c r="C21" s="12">
        <v>28</v>
      </c>
      <c r="D21" s="12">
        <v>28</v>
      </c>
      <c r="E21" s="13">
        <v>2022</v>
      </c>
      <c r="F21" s="13">
        <v>2025</v>
      </c>
      <c r="G21" s="29" t="s">
        <v>46</v>
      </c>
      <c r="H21" s="2" t="s">
        <v>47</v>
      </c>
    </row>
    <row r="22" spans="1:8" ht="65.400000000000006" customHeight="1" x14ac:dyDescent="0.25">
      <c r="A22" s="2" t="s">
        <v>40</v>
      </c>
      <c r="B22" s="2" t="s">
        <v>48</v>
      </c>
      <c r="C22" s="12">
        <v>37</v>
      </c>
      <c r="D22" s="12">
        <v>37</v>
      </c>
      <c r="E22" s="13">
        <v>2022</v>
      </c>
      <c r="F22" s="13">
        <v>2025</v>
      </c>
      <c r="G22" s="29" t="s">
        <v>49</v>
      </c>
      <c r="H22" s="2" t="s">
        <v>50</v>
      </c>
    </row>
    <row r="23" spans="1:8" ht="65.400000000000006" customHeight="1" x14ac:dyDescent="0.25">
      <c r="A23" s="2" t="s">
        <v>40</v>
      </c>
      <c r="B23" s="2" t="s">
        <v>51</v>
      </c>
      <c r="C23" s="12">
        <v>19.5</v>
      </c>
      <c r="D23" s="12">
        <v>19.5</v>
      </c>
      <c r="E23" s="13">
        <v>2021</v>
      </c>
      <c r="F23" s="13">
        <v>2025</v>
      </c>
      <c r="G23" s="29" t="s">
        <v>52</v>
      </c>
      <c r="H23" s="2" t="s">
        <v>53</v>
      </c>
    </row>
    <row r="24" spans="1:8" ht="65.400000000000006" customHeight="1" x14ac:dyDescent="0.25">
      <c r="A24" s="2" t="s">
        <v>40</v>
      </c>
      <c r="B24" s="2" t="s">
        <v>54</v>
      </c>
      <c r="C24" s="12">
        <v>100</v>
      </c>
      <c r="D24" s="12">
        <v>100</v>
      </c>
      <c r="E24" s="13">
        <v>2026</v>
      </c>
      <c r="F24" s="13" t="s">
        <v>55</v>
      </c>
      <c r="G24" s="28" t="s">
        <v>56</v>
      </c>
      <c r="H24" s="2" t="s">
        <v>57</v>
      </c>
    </row>
    <row r="25" spans="1:8" ht="65.400000000000006" customHeight="1" x14ac:dyDescent="0.25">
      <c r="A25" s="2" t="s">
        <v>40</v>
      </c>
      <c r="B25" s="5" t="s">
        <v>58</v>
      </c>
      <c r="C25" s="26">
        <v>84</v>
      </c>
      <c r="D25" s="26">
        <v>84</v>
      </c>
      <c r="E25" s="27">
        <v>2025</v>
      </c>
      <c r="F25" s="27">
        <v>2028</v>
      </c>
      <c r="G25" s="28" t="s">
        <v>56</v>
      </c>
      <c r="H25" s="5" t="s">
        <v>59</v>
      </c>
    </row>
    <row r="26" spans="1:8" ht="65.400000000000006" customHeight="1" x14ac:dyDescent="0.25">
      <c r="A26" s="2" t="s">
        <v>40</v>
      </c>
      <c r="B26" s="5" t="s">
        <v>60</v>
      </c>
      <c r="C26" s="26">
        <v>29.5</v>
      </c>
      <c r="D26" s="26">
        <v>29.5</v>
      </c>
      <c r="E26" s="27">
        <v>2023</v>
      </c>
      <c r="F26" s="27">
        <v>2025</v>
      </c>
      <c r="G26" s="28" t="s">
        <v>61</v>
      </c>
      <c r="H26" s="5" t="s">
        <v>62</v>
      </c>
    </row>
    <row r="27" spans="1:8" ht="65.400000000000006" customHeight="1" x14ac:dyDescent="0.25">
      <c r="A27" s="2" t="s">
        <v>40</v>
      </c>
      <c r="B27" s="2" t="s">
        <v>63</v>
      </c>
      <c r="C27" s="12">
        <v>60</v>
      </c>
      <c r="D27" s="12">
        <v>60</v>
      </c>
      <c r="E27" s="13">
        <v>2025</v>
      </c>
      <c r="F27" s="13">
        <v>2028</v>
      </c>
      <c r="G27" s="29" t="s">
        <v>64</v>
      </c>
      <c r="H27" s="2" t="s">
        <v>65</v>
      </c>
    </row>
    <row r="28" spans="1:8" ht="65.400000000000006" customHeight="1" x14ac:dyDescent="0.25">
      <c r="A28" s="2" t="s">
        <v>40</v>
      </c>
      <c r="B28" s="5" t="s">
        <v>66</v>
      </c>
      <c r="C28" s="26">
        <v>20</v>
      </c>
      <c r="D28" s="26">
        <v>20</v>
      </c>
      <c r="E28" s="27">
        <v>2025</v>
      </c>
      <c r="F28" s="27">
        <v>2027</v>
      </c>
      <c r="G28" s="28" t="s">
        <v>67</v>
      </c>
      <c r="H28" s="5" t="s">
        <v>68</v>
      </c>
    </row>
    <row r="29" spans="1:8" ht="65.400000000000006" customHeight="1" x14ac:dyDescent="0.25">
      <c r="A29" s="2" t="s">
        <v>40</v>
      </c>
      <c r="B29" s="5" t="s">
        <v>69</v>
      </c>
      <c r="C29" s="26">
        <v>9</v>
      </c>
      <c r="D29" s="26">
        <v>9</v>
      </c>
      <c r="E29" s="27">
        <v>2025</v>
      </c>
      <c r="F29" s="27">
        <v>2027</v>
      </c>
      <c r="G29" s="28" t="s">
        <v>70</v>
      </c>
      <c r="H29" s="5" t="s">
        <v>71</v>
      </c>
    </row>
    <row r="30" spans="1:8" ht="65.400000000000006" customHeight="1" x14ac:dyDescent="0.25">
      <c r="A30" s="2" t="s">
        <v>40</v>
      </c>
      <c r="B30" s="2" t="s">
        <v>72</v>
      </c>
      <c r="C30" s="12">
        <v>47.2</v>
      </c>
      <c r="D30" s="12">
        <v>47.2</v>
      </c>
      <c r="E30" s="13">
        <v>2025</v>
      </c>
      <c r="F30" s="13" t="s">
        <v>55</v>
      </c>
      <c r="G30" s="29" t="s">
        <v>73</v>
      </c>
      <c r="H30" s="2" t="s">
        <v>74</v>
      </c>
    </row>
    <row r="31" spans="1:8" ht="75" x14ac:dyDescent="0.25">
      <c r="A31" s="2" t="s">
        <v>40</v>
      </c>
      <c r="B31" s="5" t="s">
        <v>75</v>
      </c>
      <c r="C31" s="26">
        <v>62.1</v>
      </c>
      <c r="D31" s="26">
        <v>62.1</v>
      </c>
      <c r="E31" s="27">
        <v>2025</v>
      </c>
      <c r="F31" s="27" t="s">
        <v>55</v>
      </c>
      <c r="G31" s="29" t="s">
        <v>56</v>
      </c>
      <c r="H31" s="5" t="s">
        <v>76</v>
      </c>
    </row>
    <row r="32" spans="1:8" ht="65.400000000000006" customHeight="1" x14ac:dyDescent="0.25">
      <c r="A32" s="2" t="s">
        <v>40</v>
      </c>
      <c r="B32" s="5" t="s">
        <v>77</v>
      </c>
      <c r="C32" s="26">
        <v>10.199999999999999</v>
      </c>
      <c r="D32" s="26">
        <v>10.199999999999999</v>
      </c>
      <c r="E32" s="27">
        <v>2023</v>
      </c>
      <c r="F32" s="27">
        <v>2027</v>
      </c>
      <c r="G32" s="29" t="s">
        <v>61</v>
      </c>
      <c r="H32" s="30" t="s">
        <v>78</v>
      </c>
    </row>
    <row r="33" spans="1:8" ht="75.599999999999994" customHeight="1" x14ac:dyDescent="0.25">
      <c r="A33" s="2" t="s">
        <v>40</v>
      </c>
      <c r="B33" s="5" t="s">
        <v>79</v>
      </c>
      <c r="C33" s="26">
        <v>30</v>
      </c>
      <c r="D33" s="26">
        <v>30</v>
      </c>
      <c r="E33" s="50" t="s">
        <v>55</v>
      </c>
      <c r="F33" s="27" t="s">
        <v>55</v>
      </c>
      <c r="G33" s="29" t="s">
        <v>70</v>
      </c>
      <c r="H33" s="31" t="s">
        <v>80</v>
      </c>
    </row>
    <row r="34" spans="1:8" ht="65.400000000000006" customHeight="1" x14ac:dyDescent="0.25">
      <c r="A34" s="2" t="s">
        <v>40</v>
      </c>
      <c r="B34" s="5" t="s">
        <v>81</v>
      </c>
      <c r="C34" s="26">
        <v>200</v>
      </c>
      <c r="D34" s="26">
        <v>200</v>
      </c>
      <c r="E34" s="50" t="s">
        <v>55</v>
      </c>
      <c r="F34" s="27" t="s">
        <v>55</v>
      </c>
      <c r="G34" s="29" t="s">
        <v>82</v>
      </c>
      <c r="H34" s="32" t="s">
        <v>83</v>
      </c>
    </row>
    <row r="35" spans="1:8" ht="65.400000000000006" customHeight="1" x14ac:dyDescent="0.25">
      <c r="A35" s="2" t="s">
        <v>40</v>
      </c>
      <c r="B35" s="5" t="s">
        <v>84</v>
      </c>
      <c r="C35" s="26">
        <v>40</v>
      </c>
      <c r="D35" s="26">
        <v>40</v>
      </c>
      <c r="E35" s="27">
        <v>2025</v>
      </c>
      <c r="F35" s="27" t="s">
        <v>55</v>
      </c>
      <c r="G35" s="29" t="s">
        <v>56</v>
      </c>
      <c r="H35" s="33" t="s">
        <v>85</v>
      </c>
    </row>
    <row r="36" spans="1:8" ht="65.400000000000006" customHeight="1" x14ac:dyDescent="0.25">
      <c r="A36" s="2" t="s">
        <v>40</v>
      </c>
      <c r="B36" s="2" t="s">
        <v>86</v>
      </c>
      <c r="C36" s="12">
        <v>220</v>
      </c>
      <c r="D36" s="12">
        <v>220</v>
      </c>
      <c r="E36" s="13">
        <v>2020</v>
      </c>
      <c r="F36" s="34">
        <v>2026</v>
      </c>
      <c r="G36" s="29" t="s">
        <v>87</v>
      </c>
      <c r="H36" s="2" t="s">
        <v>88</v>
      </c>
    </row>
    <row r="37" spans="1:8" ht="65.400000000000006" customHeight="1" x14ac:dyDescent="0.25">
      <c r="A37" s="2" t="s">
        <v>40</v>
      </c>
      <c r="B37" s="2" t="s">
        <v>89</v>
      </c>
      <c r="C37" s="12">
        <v>17</v>
      </c>
      <c r="D37" s="12">
        <v>17</v>
      </c>
      <c r="E37" s="13">
        <v>2024</v>
      </c>
      <c r="F37" s="13">
        <v>2026</v>
      </c>
      <c r="G37" s="29" t="s">
        <v>90</v>
      </c>
      <c r="H37" s="2" t="s">
        <v>91</v>
      </c>
    </row>
    <row r="38" spans="1:8" ht="65.400000000000006" customHeight="1" x14ac:dyDescent="0.25">
      <c r="A38" s="2" t="s">
        <v>40</v>
      </c>
      <c r="B38" s="5" t="s">
        <v>92</v>
      </c>
      <c r="C38" s="12">
        <v>37</v>
      </c>
      <c r="D38" s="12">
        <v>37</v>
      </c>
      <c r="E38" s="13">
        <v>2025</v>
      </c>
      <c r="F38" s="13">
        <v>2028</v>
      </c>
      <c r="G38" s="29" t="s">
        <v>93</v>
      </c>
      <c r="H38" s="2" t="s">
        <v>94</v>
      </c>
    </row>
    <row r="39" spans="1:8" ht="65.400000000000006" customHeight="1" x14ac:dyDescent="0.25">
      <c r="A39" s="2" t="s">
        <v>40</v>
      </c>
      <c r="B39" s="5" t="s">
        <v>95</v>
      </c>
      <c r="C39" s="26">
        <v>12.8</v>
      </c>
      <c r="D39" s="26">
        <v>12.8</v>
      </c>
      <c r="E39" s="27">
        <v>2023</v>
      </c>
      <c r="F39" s="27">
        <v>2025</v>
      </c>
      <c r="G39" s="29" t="s">
        <v>96</v>
      </c>
      <c r="H39" s="33" t="s">
        <v>97</v>
      </c>
    </row>
    <row r="40" spans="1:8" ht="65.400000000000006" customHeight="1" x14ac:dyDescent="0.25">
      <c r="A40" s="2" t="s">
        <v>40</v>
      </c>
      <c r="B40" s="2" t="s">
        <v>98</v>
      </c>
      <c r="C40" s="12">
        <v>95.7</v>
      </c>
      <c r="D40" s="12">
        <v>95.7</v>
      </c>
      <c r="E40" s="13">
        <v>2021</v>
      </c>
      <c r="F40" s="13">
        <v>2027</v>
      </c>
      <c r="G40" s="29" t="s">
        <v>99</v>
      </c>
      <c r="H40" s="5" t="s">
        <v>100</v>
      </c>
    </row>
    <row r="41" spans="1:8" ht="65.400000000000006" customHeight="1" x14ac:dyDescent="0.25">
      <c r="A41" s="2" t="s">
        <v>40</v>
      </c>
      <c r="B41" s="2" t="s">
        <v>101</v>
      </c>
      <c r="C41" s="12">
        <v>130</v>
      </c>
      <c r="D41" s="12">
        <v>130</v>
      </c>
      <c r="E41" s="13" t="s">
        <v>55</v>
      </c>
      <c r="F41" s="13" t="s">
        <v>55</v>
      </c>
      <c r="G41" s="29" t="s">
        <v>102</v>
      </c>
      <c r="H41" s="35" t="s">
        <v>103</v>
      </c>
    </row>
    <row r="42" spans="1:8" ht="60" x14ac:dyDescent="0.25">
      <c r="A42" s="2" t="s">
        <v>40</v>
      </c>
      <c r="B42" s="2" t="s">
        <v>104</v>
      </c>
      <c r="C42" s="12">
        <v>20</v>
      </c>
      <c r="D42" s="12">
        <v>20</v>
      </c>
      <c r="E42" s="13" t="s">
        <v>55</v>
      </c>
      <c r="F42" s="13" t="s">
        <v>55</v>
      </c>
      <c r="G42" s="29" t="s">
        <v>105</v>
      </c>
      <c r="H42" s="35" t="s">
        <v>106</v>
      </c>
    </row>
    <row r="43" spans="1:8" ht="65.400000000000006" customHeight="1" x14ac:dyDescent="0.25">
      <c r="A43" s="2" t="s">
        <v>40</v>
      </c>
      <c r="B43" s="5" t="s">
        <v>107</v>
      </c>
      <c r="C43" s="26">
        <v>86.6</v>
      </c>
      <c r="D43" s="26">
        <v>86.6</v>
      </c>
      <c r="E43" s="50" t="s">
        <v>55</v>
      </c>
      <c r="F43" s="27" t="s">
        <v>55</v>
      </c>
      <c r="G43" s="29" t="s">
        <v>56</v>
      </c>
      <c r="H43" s="35" t="s">
        <v>108</v>
      </c>
    </row>
    <row r="44" spans="1:8" ht="65.400000000000006" customHeight="1" x14ac:dyDescent="0.25">
      <c r="A44" s="2" t="s">
        <v>40</v>
      </c>
      <c r="B44" s="5" t="s">
        <v>109</v>
      </c>
      <c r="C44" s="26">
        <v>13</v>
      </c>
      <c r="D44" s="26">
        <v>13</v>
      </c>
      <c r="E44" s="27">
        <v>2025</v>
      </c>
      <c r="F44" s="27">
        <v>2028</v>
      </c>
      <c r="G44" s="29" t="s">
        <v>56</v>
      </c>
      <c r="H44" s="35" t="s">
        <v>110</v>
      </c>
    </row>
    <row r="45" spans="1:8" ht="65.400000000000006" customHeight="1" x14ac:dyDescent="0.25">
      <c r="A45" s="2" t="s">
        <v>40</v>
      </c>
      <c r="B45" s="5" t="s">
        <v>111</v>
      </c>
      <c r="C45" s="26">
        <v>14</v>
      </c>
      <c r="D45" s="26">
        <v>14</v>
      </c>
      <c r="E45" s="27">
        <v>2025</v>
      </c>
      <c r="F45" s="27">
        <v>2027</v>
      </c>
      <c r="G45" s="29" t="s">
        <v>112</v>
      </c>
      <c r="H45" s="36" t="s">
        <v>113</v>
      </c>
    </row>
    <row r="46" spans="1:8" ht="65.400000000000006" customHeight="1" x14ac:dyDescent="0.25">
      <c r="A46" s="2" t="s">
        <v>40</v>
      </c>
      <c r="B46" s="5" t="s">
        <v>114</v>
      </c>
      <c r="C46" s="26">
        <v>40</v>
      </c>
      <c r="D46" s="26">
        <v>40</v>
      </c>
      <c r="E46" s="50" t="s">
        <v>55</v>
      </c>
      <c r="F46" s="27" t="s">
        <v>55</v>
      </c>
      <c r="G46" s="29" t="s">
        <v>93</v>
      </c>
      <c r="H46" s="5" t="s">
        <v>115</v>
      </c>
    </row>
    <row r="47" spans="1:8" ht="65.400000000000006" customHeight="1" x14ac:dyDescent="0.25">
      <c r="A47" s="2" t="s">
        <v>40</v>
      </c>
      <c r="B47" s="5" t="s">
        <v>116</v>
      </c>
      <c r="C47" s="26">
        <v>11.3</v>
      </c>
      <c r="D47" s="26">
        <v>11.3</v>
      </c>
      <c r="E47" s="27">
        <v>2025</v>
      </c>
      <c r="F47" s="27">
        <v>2027</v>
      </c>
      <c r="G47" s="29" t="s">
        <v>56</v>
      </c>
      <c r="H47" s="37" t="s">
        <v>117</v>
      </c>
    </row>
    <row r="48" spans="1:8" ht="65.400000000000006" customHeight="1" x14ac:dyDescent="0.25">
      <c r="A48" s="2" t="s">
        <v>40</v>
      </c>
      <c r="B48" s="2" t="s">
        <v>118</v>
      </c>
      <c r="C48" s="12">
        <v>41.6</v>
      </c>
      <c r="D48" s="12">
        <v>41.6</v>
      </c>
      <c r="E48" s="13">
        <v>2022</v>
      </c>
      <c r="F48" s="13">
        <v>2027</v>
      </c>
      <c r="G48" s="29" t="s">
        <v>119</v>
      </c>
      <c r="H48" s="5" t="s">
        <v>120</v>
      </c>
    </row>
    <row r="49" spans="1:8" ht="65.400000000000006" customHeight="1" x14ac:dyDescent="0.25">
      <c r="A49" s="2" t="s">
        <v>40</v>
      </c>
      <c r="B49" s="2" t="s">
        <v>121</v>
      </c>
      <c r="C49" s="12">
        <v>210</v>
      </c>
      <c r="D49" s="12">
        <v>210</v>
      </c>
      <c r="E49" s="34">
        <v>2024</v>
      </c>
      <c r="F49" s="34" t="s">
        <v>122</v>
      </c>
      <c r="G49" s="29" t="s">
        <v>123</v>
      </c>
      <c r="H49" s="37" t="s">
        <v>124</v>
      </c>
    </row>
    <row r="50" spans="1:8" ht="65.400000000000006" customHeight="1" x14ac:dyDescent="0.25">
      <c r="A50" s="2" t="s">
        <v>40</v>
      </c>
      <c r="B50" s="2" t="s">
        <v>125</v>
      </c>
      <c r="C50" s="12">
        <v>45</v>
      </c>
      <c r="D50" s="12">
        <v>45</v>
      </c>
      <c r="E50" s="34" t="s">
        <v>55</v>
      </c>
      <c r="F50" s="34" t="s">
        <v>55</v>
      </c>
      <c r="G50" s="29" t="s">
        <v>105</v>
      </c>
      <c r="H50" s="5" t="s">
        <v>126</v>
      </c>
    </row>
    <row r="51" spans="1:8" ht="79.349999999999994" customHeight="1" x14ac:dyDescent="0.25">
      <c r="A51" s="2" t="s">
        <v>40</v>
      </c>
      <c r="B51" s="2" t="s">
        <v>127</v>
      </c>
      <c r="C51" s="12">
        <v>127</v>
      </c>
      <c r="D51" s="12">
        <v>127</v>
      </c>
      <c r="E51" s="34">
        <v>2018</v>
      </c>
      <c r="F51" s="34">
        <v>2028</v>
      </c>
      <c r="G51" s="29" t="s">
        <v>128</v>
      </c>
      <c r="H51" s="2" t="s">
        <v>129</v>
      </c>
    </row>
    <row r="52" spans="1:8" ht="16.2" customHeight="1" x14ac:dyDescent="0.25"/>
    <row r="53" spans="1:8" ht="24" customHeight="1" x14ac:dyDescent="0.25">
      <c r="A53" s="227" t="s">
        <v>155</v>
      </c>
      <c r="B53" s="227"/>
      <c r="C53" s="227"/>
      <c r="D53" s="227"/>
      <c r="E53" s="227"/>
      <c r="F53" s="227"/>
      <c r="G53" s="227"/>
      <c r="H53" s="227"/>
    </row>
    <row r="54" spans="1:8" ht="65.400000000000006" customHeight="1" x14ac:dyDescent="0.25">
      <c r="A54" s="229" t="s">
        <v>156</v>
      </c>
      <c r="B54" s="229"/>
      <c r="C54" s="229"/>
      <c r="D54" s="229"/>
      <c r="E54" s="229"/>
      <c r="F54" s="229"/>
      <c r="G54" s="229"/>
      <c r="H54" s="229"/>
    </row>
    <row r="55" spans="1:8" ht="94.65" customHeight="1" x14ac:dyDescent="0.25">
      <c r="A55" s="22" t="s">
        <v>4</v>
      </c>
      <c r="B55" s="22" t="s">
        <v>5</v>
      </c>
      <c r="C55" s="23" t="s">
        <v>6</v>
      </c>
      <c r="D55" s="24" t="s">
        <v>7</v>
      </c>
      <c r="E55" s="25" t="s">
        <v>8</v>
      </c>
      <c r="F55" s="25" t="s">
        <v>9</v>
      </c>
      <c r="G55" s="25" t="s">
        <v>10</v>
      </c>
      <c r="H55" s="25" t="s">
        <v>11</v>
      </c>
    </row>
    <row r="56" spans="1:8" ht="210" x14ac:dyDescent="0.25">
      <c r="A56" s="2" t="s">
        <v>157</v>
      </c>
      <c r="B56" s="2" t="s">
        <v>158</v>
      </c>
      <c r="C56" s="12">
        <v>500</v>
      </c>
      <c r="D56" s="12">
        <v>500</v>
      </c>
      <c r="E56" s="13">
        <v>2020</v>
      </c>
      <c r="F56" s="13">
        <v>2029</v>
      </c>
      <c r="G56" s="15" t="s">
        <v>1319</v>
      </c>
      <c r="H56" s="28" t="s">
        <v>159</v>
      </c>
    </row>
    <row r="57" spans="1:8" ht="60" x14ac:dyDescent="0.25">
      <c r="A57" s="2" t="s">
        <v>157</v>
      </c>
      <c r="B57" s="2" t="s">
        <v>160</v>
      </c>
      <c r="C57" s="12">
        <v>415.8</v>
      </c>
      <c r="D57" s="12">
        <v>54.585000000000001</v>
      </c>
      <c r="E57" s="13">
        <v>2017</v>
      </c>
      <c r="F57" s="13" t="s">
        <v>161</v>
      </c>
      <c r="G57" s="2" t="s">
        <v>162</v>
      </c>
      <c r="H57" s="2" t="s">
        <v>163</v>
      </c>
    </row>
    <row r="58" spans="1:8" ht="65.400000000000006" customHeight="1" x14ac:dyDescent="0.25">
      <c r="A58" s="2" t="s">
        <v>157</v>
      </c>
      <c r="B58" s="2" t="s">
        <v>164</v>
      </c>
      <c r="C58" s="12">
        <v>227.5</v>
      </c>
      <c r="D58" s="12">
        <v>62.5</v>
      </c>
      <c r="E58" s="13">
        <v>2018</v>
      </c>
      <c r="F58" s="13" t="s">
        <v>161</v>
      </c>
      <c r="G58" s="2" t="s">
        <v>165</v>
      </c>
      <c r="H58" s="2" t="s">
        <v>166</v>
      </c>
    </row>
    <row r="59" spans="1:8" ht="139.65" customHeight="1" x14ac:dyDescent="0.25">
      <c r="A59" s="2" t="s">
        <v>157</v>
      </c>
      <c r="B59" s="2" t="s">
        <v>167</v>
      </c>
      <c r="C59" s="12">
        <v>465</v>
      </c>
      <c r="D59" s="12">
        <v>242</v>
      </c>
      <c r="E59" s="13">
        <v>2022</v>
      </c>
      <c r="F59" s="13">
        <v>2026</v>
      </c>
      <c r="G59" s="2" t="s">
        <v>168</v>
      </c>
      <c r="H59" s="2" t="s">
        <v>169</v>
      </c>
    </row>
    <row r="60" spans="1:8" ht="60" x14ac:dyDescent="0.25">
      <c r="A60" s="2" t="s">
        <v>157</v>
      </c>
      <c r="B60" s="2" t="s">
        <v>170</v>
      </c>
      <c r="C60" s="12">
        <v>287</v>
      </c>
      <c r="D60" s="12">
        <v>89.9</v>
      </c>
      <c r="E60" s="13">
        <v>2014</v>
      </c>
      <c r="F60" s="34" t="s">
        <v>171</v>
      </c>
      <c r="G60" s="2" t="s">
        <v>172</v>
      </c>
      <c r="H60" s="2" t="s">
        <v>173</v>
      </c>
    </row>
    <row r="61" spans="1:8" ht="90" x14ac:dyDescent="0.25">
      <c r="A61" s="2" t="s">
        <v>157</v>
      </c>
      <c r="B61" s="2" t="s">
        <v>174</v>
      </c>
      <c r="C61" s="12">
        <v>210</v>
      </c>
      <c r="D61" s="12">
        <v>40</v>
      </c>
      <c r="E61" s="13">
        <v>2019</v>
      </c>
      <c r="F61" s="34" t="s">
        <v>122</v>
      </c>
      <c r="G61" s="2" t="s">
        <v>175</v>
      </c>
      <c r="H61" s="2" t="s">
        <v>176</v>
      </c>
    </row>
    <row r="62" spans="1:8" ht="120" x14ac:dyDescent="0.25">
      <c r="A62" s="2" t="s">
        <v>157</v>
      </c>
      <c r="B62" s="90" t="s">
        <v>177</v>
      </c>
      <c r="C62" s="91">
        <v>1977.3</v>
      </c>
      <c r="D62" s="91">
        <v>1304.4000000000001</v>
      </c>
      <c r="E62" s="91" t="s">
        <v>178</v>
      </c>
      <c r="F62" s="91" t="s">
        <v>178</v>
      </c>
      <c r="G62" s="90" t="s">
        <v>179</v>
      </c>
      <c r="H62" s="90" t="s">
        <v>180</v>
      </c>
    </row>
    <row r="63" spans="1:8" ht="150" x14ac:dyDescent="0.25">
      <c r="A63" s="2" t="s">
        <v>157</v>
      </c>
      <c r="B63" s="2" t="s">
        <v>181</v>
      </c>
      <c r="C63" s="12" t="s">
        <v>182</v>
      </c>
      <c r="D63" s="12" t="s">
        <v>182</v>
      </c>
      <c r="E63" s="13">
        <v>2014</v>
      </c>
      <c r="F63" s="13" t="s">
        <v>183</v>
      </c>
      <c r="G63" s="2" t="s">
        <v>184</v>
      </c>
      <c r="H63" s="2" t="s">
        <v>185</v>
      </c>
    </row>
    <row r="64" spans="1:8" ht="65.400000000000006" customHeight="1" x14ac:dyDescent="0.25">
      <c r="A64" s="2" t="s">
        <v>157</v>
      </c>
      <c r="B64" s="2" t="s">
        <v>186</v>
      </c>
      <c r="C64" s="12">
        <v>54.5</v>
      </c>
      <c r="D64" s="12">
        <v>54.5</v>
      </c>
      <c r="E64" s="13">
        <v>2021</v>
      </c>
      <c r="F64" s="13">
        <v>2026</v>
      </c>
      <c r="G64" s="2" t="s">
        <v>187</v>
      </c>
      <c r="H64" s="2" t="s">
        <v>188</v>
      </c>
    </row>
    <row r="65" spans="1:8" ht="75" x14ac:dyDescent="0.25">
      <c r="A65" s="2" t="s">
        <v>157</v>
      </c>
      <c r="B65" s="2" t="s">
        <v>189</v>
      </c>
      <c r="C65" s="12">
        <v>31.5</v>
      </c>
      <c r="D65" s="12">
        <v>31.5</v>
      </c>
      <c r="E65" s="13">
        <v>2021</v>
      </c>
      <c r="F65" s="13">
        <v>2026</v>
      </c>
      <c r="G65" s="2" t="s">
        <v>190</v>
      </c>
      <c r="H65" s="2" t="s">
        <v>191</v>
      </c>
    </row>
    <row r="66" spans="1:8" ht="45" x14ac:dyDescent="0.25">
      <c r="A66" s="2" t="s">
        <v>155</v>
      </c>
      <c r="B66" s="2" t="s">
        <v>192</v>
      </c>
      <c r="C66" s="12">
        <v>15.2</v>
      </c>
      <c r="D66" s="12">
        <v>15.2</v>
      </c>
      <c r="E66" s="13">
        <v>2021</v>
      </c>
      <c r="F66" s="13">
        <v>2026</v>
      </c>
      <c r="G66" s="2" t="s">
        <v>193</v>
      </c>
      <c r="H66" s="2" t="s">
        <v>194</v>
      </c>
    </row>
    <row r="67" spans="1:8" ht="150" x14ac:dyDescent="0.25">
      <c r="A67" s="2" t="s">
        <v>157</v>
      </c>
      <c r="B67" s="2" t="s">
        <v>195</v>
      </c>
      <c r="C67" s="12">
        <f>260+92+92</f>
        <v>444</v>
      </c>
      <c r="D67" s="12">
        <f>260+92+92</f>
        <v>444</v>
      </c>
      <c r="E67" s="13">
        <v>2020</v>
      </c>
      <c r="F67" s="13">
        <v>2027</v>
      </c>
      <c r="G67" s="28" t="s">
        <v>196</v>
      </c>
      <c r="H67" s="28" t="s">
        <v>197</v>
      </c>
    </row>
    <row r="68" spans="1:8" ht="154.80000000000001" customHeight="1" x14ac:dyDescent="0.25">
      <c r="A68" s="2" t="s">
        <v>157</v>
      </c>
      <c r="B68" s="2" t="s">
        <v>198</v>
      </c>
      <c r="C68" s="12">
        <v>791.2</v>
      </c>
      <c r="D68" s="12">
        <v>288.60000000000002</v>
      </c>
      <c r="E68" s="13">
        <v>2022</v>
      </c>
      <c r="F68" s="13">
        <v>2026</v>
      </c>
      <c r="G68" s="28" t="s">
        <v>1322</v>
      </c>
      <c r="H68" s="28" t="s">
        <v>199</v>
      </c>
    </row>
    <row r="69" spans="1:8" ht="90" x14ac:dyDescent="0.25">
      <c r="A69" s="51" t="s">
        <v>157</v>
      </c>
      <c r="B69" s="51" t="s">
        <v>200</v>
      </c>
      <c r="C69" s="52">
        <v>30</v>
      </c>
      <c r="D69" s="52">
        <v>1</v>
      </c>
      <c r="E69" s="53">
        <v>2018</v>
      </c>
      <c r="F69" s="54" t="s">
        <v>122</v>
      </c>
      <c r="G69" s="51" t="s">
        <v>201</v>
      </c>
      <c r="H69" s="51" t="s">
        <v>202</v>
      </c>
    </row>
    <row r="70" spans="1:8" ht="65.400000000000006" customHeight="1" x14ac:dyDescent="0.25">
      <c r="A70" s="51" t="s">
        <v>157</v>
      </c>
      <c r="B70" s="51" t="s">
        <v>203</v>
      </c>
      <c r="C70" s="52">
        <v>75</v>
      </c>
      <c r="D70" s="52">
        <v>7</v>
      </c>
      <c r="E70" s="53">
        <v>2018</v>
      </c>
      <c r="F70" s="54" t="s">
        <v>122</v>
      </c>
      <c r="G70" s="51" t="s">
        <v>201</v>
      </c>
      <c r="H70" s="51" t="s">
        <v>204</v>
      </c>
    </row>
    <row r="71" spans="1:8" ht="93.6" customHeight="1" x14ac:dyDescent="0.25">
      <c r="A71" s="37" t="s">
        <v>157</v>
      </c>
      <c r="B71" s="37" t="s">
        <v>205</v>
      </c>
      <c r="C71" s="26">
        <v>55</v>
      </c>
      <c r="D71" s="26">
        <v>50</v>
      </c>
      <c r="E71" s="27" t="s">
        <v>206</v>
      </c>
      <c r="F71" s="27" t="s">
        <v>207</v>
      </c>
      <c r="G71" s="28" t="s">
        <v>1318</v>
      </c>
      <c r="H71" s="2" t="s">
        <v>208</v>
      </c>
    </row>
    <row r="72" spans="1:8" ht="87" customHeight="1" x14ac:dyDescent="0.25">
      <c r="A72" s="65" t="s">
        <v>157</v>
      </c>
      <c r="B72" s="28" t="s">
        <v>209</v>
      </c>
      <c r="C72" s="66">
        <v>230</v>
      </c>
      <c r="D72" s="66">
        <v>230</v>
      </c>
      <c r="E72" s="65">
        <v>2023</v>
      </c>
      <c r="F72" s="65" t="s">
        <v>207</v>
      </c>
      <c r="G72" s="28" t="s">
        <v>210</v>
      </c>
      <c r="H72" s="28" t="s">
        <v>211</v>
      </c>
    </row>
    <row r="73" spans="1:8" ht="24" customHeight="1" x14ac:dyDescent="0.25"/>
    <row r="74" spans="1:8" ht="17.399999999999999" x14ac:dyDescent="0.25">
      <c r="A74" s="247" t="s">
        <v>141</v>
      </c>
      <c r="B74" s="248"/>
      <c r="C74" s="248"/>
      <c r="D74" s="248"/>
      <c r="E74" s="248"/>
      <c r="F74" s="248"/>
      <c r="G74" s="248"/>
      <c r="H74" s="248"/>
    </row>
    <row r="75" spans="1:8" ht="65.400000000000006" customHeight="1" x14ac:dyDescent="0.25">
      <c r="A75" s="228" t="s">
        <v>142</v>
      </c>
      <c r="B75" s="228"/>
      <c r="C75" s="228"/>
      <c r="D75" s="228"/>
      <c r="E75" s="228"/>
      <c r="F75" s="228"/>
      <c r="G75" s="228"/>
      <c r="H75" s="228"/>
    </row>
    <row r="76" spans="1:8" ht="62.4" x14ac:dyDescent="0.25">
      <c r="A76" s="25" t="s">
        <v>4</v>
      </c>
      <c r="B76" s="25" t="s">
        <v>5</v>
      </c>
      <c r="C76" s="23" t="s">
        <v>6</v>
      </c>
      <c r="D76" s="24" t="s">
        <v>7</v>
      </c>
      <c r="E76" s="25" t="s">
        <v>8</v>
      </c>
      <c r="F76" s="25" t="s">
        <v>9</v>
      </c>
      <c r="G76" s="25" t="s">
        <v>10</v>
      </c>
      <c r="H76" s="25" t="s">
        <v>11</v>
      </c>
    </row>
    <row r="77" spans="1:8" ht="75" customHeight="1" x14ac:dyDescent="0.25">
      <c r="A77" s="2" t="s">
        <v>141</v>
      </c>
      <c r="B77" s="29" t="s">
        <v>143</v>
      </c>
      <c r="C77" s="12">
        <v>186</v>
      </c>
      <c r="D77" s="12">
        <v>92.8</v>
      </c>
      <c r="E77" s="13">
        <v>2014</v>
      </c>
      <c r="F77" s="13" t="s">
        <v>122</v>
      </c>
      <c r="G77" s="2" t="s">
        <v>144</v>
      </c>
      <c r="H77" s="2" t="s">
        <v>145</v>
      </c>
    </row>
    <row r="78" spans="1:8" ht="90" x14ac:dyDescent="0.25">
      <c r="A78" s="2" t="s">
        <v>141</v>
      </c>
      <c r="B78" s="29" t="s">
        <v>146</v>
      </c>
      <c r="C78" s="12">
        <v>120</v>
      </c>
      <c r="D78" s="12">
        <v>42.75</v>
      </c>
      <c r="E78" s="13">
        <v>2012</v>
      </c>
      <c r="F78" s="13" t="s">
        <v>122</v>
      </c>
      <c r="G78" s="2" t="s">
        <v>147</v>
      </c>
      <c r="H78" s="2" t="s">
        <v>148</v>
      </c>
    </row>
    <row r="79" spans="1:8" ht="120" x14ac:dyDescent="0.25">
      <c r="A79" s="29" t="s">
        <v>141</v>
      </c>
      <c r="B79" s="28" t="s">
        <v>149</v>
      </c>
      <c r="C79" s="49">
        <v>142</v>
      </c>
      <c r="D79" s="49">
        <v>100</v>
      </c>
      <c r="E79" s="50">
        <v>2022</v>
      </c>
      <c r="F79" s="50">
        <v>2025</v>
      </c>
      <c r="G79" s="28" t="s">
        <v>150</v>
      </c>
      <c r="H79" s="28" t="s">
        <v>151</v>
      </c>
    </row>
    <row r="80" spans="1:8" ht="60" x14ac:dyDescent="0.25">
      <c r="A80" s="29" t="s">
        <v>141</v>
      </c>
      <c r="B80" s="28" t="s">
        <v>152</v>
      </c>
      <c r="C80" s="49">
        <v>80</v>
      </c>
      <c r="D80" s="49">
        <v>38</v>
      </c>
      <c r="E80" s="50">
        <v>2021</v>
      </c>
      <c r="F80" s="50" t="s">
        <v>122</v>
      </c>
      <c r="G80" s="28" t="s">
        <v>153</v>
      </c>
      <c r="H80" s="28" t="s">
        <v>154</v>
      </c>
    </row>
    <row r="81" spans="1:8" ht="20.399999999999999" customHeight="1" x14ac:dyDescent="0.3">
      <c r="C81" s="21"/>
      <c r="D81" s="21"/>
    </row>
    <row r="82" spans="1:8" ht="62.4" x14ac:dyDescent="0.25">
      <c r="A82" s="38" t="s">
        <v>4</v>
      </c>
      <c r="B82" s="38" t="s">
        <v>5</v>
      </c>
      <c r="C82" s="39" t="s">
        <v>6</v>
      </c>
      <c r="D82" s="40" t="s">
        <v>7</v>
      </c>
      <c r="E82" s="22" t="s">
        <v>8</v>
      </c>
      <c r="F82" s="22" t="s">
        <v>9</v>
      </c>
      <c r="G82" s="22" t="s">
        <v>10</v>
      </c>
      <c r="H82" s="22" t="s">
        <v>11</v>
      </c>
    </row>
    <row r="83" spans="1:8" ht="65.400000000000006" customHeight="1" x14ac:dyDescent="0.25">
      <c r="A83" s="60" t="s">
        <v>130</v>
      </c>
      <c r="B83" s="60" t="s">
        <v>131</v>
      </c>
      <c r="C83" s="47">
        <v>35</v>
      </c>
      <c r="D83" s="48">
        <v>23</v>
      </c>
      <c r="E83" s="57">
        <v>2025</v>
      </c>
      <c r="F83" s="57">
        <v>2028</v>
      </c>
      <c r="G83" s="17" t="s">
        <v>132</v>
      </c>
      <c r="H83" s="17" t="s">
        <v>133</v>
      </c>
    </row>
    <row r="84" spans="1:8" ht="90" x14ac:dyDescent="0.25">
      <c r="A84" s="60" t="s">
        <v>130</v>
      </c>
      <c r="B84" s="58" t="s">
        <v>134</v>
      </c>
      <c r="C84" s="47">
        <v>6.8</v>
      </c>
      <c r="D84" s="48">
        <v>5.7</v>
      </c>
      <c r="E84" s="57">
        <v>2024</v>
      </c>
      <c r="F84" s="57">
        <v>2027</v>
      </c>
      <c r="G84" s="17" t="s">
        <v>135</v>
      </c>
      <c r="H84" s="17" t="s">
        <v>136</v>
      </c>
    </row>
    <row r="85" spans="1:8" ht="15" x14ac:dyDescent="0.25">
      <c r="A85" s="41"/>
      <c r="B85" s="41"/>
      <c r="C85" s="42"/>
      <c r="D85" s="43"/>
      <c r="E85" s="44"/>
      <c r="F85" s="44"/>
      <c r="G85" s="45"/>
      <c r="H85" s="46"/>
    </row>
    <row r="86" spans="1:8" ht="100.65" customHeight="1" x14ac:dyDescent="0.25">
      <c r="A86" s="38" t="s">
        <v>4</v>
      </c>
      <c r="B86" s="38" t="s">
        <v>5</v>
      </c>
      <c r="C86" s="23" t="s">
        <v>6</v>
      </c>
      <c r="D86" s="24" t="s">
        <v>7</v>
      </c>
      <c r="E86" s="25" t="s">
        <v>8</v>
      </c>
      <c r="F86" s="25" t="s">
        <v>9</v>
      </c>
      <c r="G86" s="25" t="s">
        <v>10</v>
      </c>
      <c r="H86" s="25" t="s">
        <v>11</v>
      </c>
    </row>
    <row r="87" spans="1:8" ht="78" customHeight="1" x14ac:dyDescent="0.25">
      <c r="A87" s="29" t="s">
        <v>137</v>
      </c>
      <c r="B87" s="29" t="s">
        <v>138</v>
      </c>
      <c r="C87" s="47">
        <v>77</v>
      </c>
      <c r="D87" s="48">
        <v>70</v>
      </c>
      <c r="E87" s="108">
        <v>2023</v>
      </c>
      <c r="F87" s="108">
        <v>2026</v>
      </c>
      <c r="G87" s="14" t="s">
        <v>139</v>
      </c>
      <c r="H87" s="2" t="s">
        <v>140</v>
      </c>
    </row>
    <row r="88" spans="1:8" ht="12.6" customHeight="1" x14ac:dyDescent="0.25"/>
    <row r="89" spans="1:8" ht="17.399999999999999" x14ac:dyDescent="0.25">
      <c r="A89" s="227" t="s">
        <v>252</v>
      </c>
      <c r="B89" s="227"/>
      <c r="C89" s="227"/>
      <c r="D89" s="227"/>
      <c r="E89" s="227"/>
      <c r="F89" s="227"/>
      <c r="G89" s="227"/>
      <c r="H89" s="227"/>
    </row>
    <row r="90" spans="1:8" ht="36.6" customHeight="1" x14ac:dyDescent="0.25">
      <c r="A90" s="229" t="s">
        <v>253</v>
      </c>
      <c r="B90" s="229"/>
      <c r="C90" s="229"/>
      <c r="D90" s="229"/>
      <c r="E90" s="229"/>
      <c r="F90" s="229"/>
      <c r="G90" s="229"/>
      <c r="H90" s="229"/>
    </row>
    <row r="91" spans="1:8" ht="65.400000000000006" customHeight="1" x14ac:dyDescent="0.25">
      <c r="A91" s="68" t="s">
        <v>4</v>
      </c>
      <c r="B91" s="68" t="s">
        <v>5</v>
      </c>
      <c r="C91" s="69" t="s">
        <v>6</v>
      </c>
      <c r="D91" s="70" t="s">
        <v>7</v>
      </c>
      <c r="E91" s="68" t="s">
        <v>8</v>
      </c>
      <c r="F91" s="68" t="s">
        <v>9</v>
      </c>
      <c r="G91" s="68" t="s">
        <v>10</v>
      </c>
      <c r="H91" s="68" t="s">
        <v>11</v>
      </c>
    </row>
    <row r="92" spans="1:8" ht="390" x14ac:dyDescent="0.25">
      <c r="A92" s="71" t="s">
        <v>252</v>
      </c>
      <c r="B92" s="72" t="s">
        <v>254</v>
      </c>
      <c r="C92" s="73">
        <v>35</v>
      </c>
      <c r="D92" s="73">
        <v>35</v>
      </c>
      <c r="E92" s="74">
        <v>2017</v>
      </c>
      <c r="F92" s="74">
        <v>2026</v>
      </c>
      <c r="G92" s="75" t="s">
        <v>255</v>
      </c>
      <c r="H92" s="75" t="s">
        <v>1314</v>
      </c>
    </row>
    <row r="93" spans="1:8" ht="30" x14ac:dyDescent="0.25">
      <c r="A93" s="51" t="s">
        <v>252</v>
      </c>
      <c r="B93" s="76" t="s">
        <v>256</v>
      </c>
      <c r="C93" s="77">
        <v>1000</v>
      </c>
      <c r="D93" s="78">
        <v>700</v>
      </c>
      <c r="E93" s="53">
        <v>2017</v>
      </c>
      <c r="F93" s="54" t="s">
        <v>122</v>
      </c>
      <c r="G93" s="51" t="s">
        <v>257</v>
      </c>
      <c r="H93" s="79" t="s">
        <v>258</v>
      </c>
    </row>
    <row r="94" spans="1:8" ht="90" x14ac:dyDescent="0.25">
      <c r="A94" s="51" t="s">
        <v>252</v>
      </c>
      <c r="B94" s="76" t="s">
        <v>259</v>
      </c>
      <c r="C94" s="52">
        <v>300</v>
      </c>
      <c r="D94" s="52">
        <v>200</v>
      </c>
      <c r="E94" s="53">
        <v>2018</v>
      </c>
      <c r="F94" s="53">
        <v>2028</v>
      </c>
      <c r="G94" s="51" t="s">
        <v>260</v>
      </c>
      <c r="H94" s="51" t="s">
        <v>261</v>
      </c>
    </row>
    <row r="95" spans="1:8" ht="300" x14ac:dyDescent="0.25">
      <c r="A95" s="51" t="s">
        <v>252</v>
      </c>
      <c r="B95" s="76" t="s">
        <v>262</v>
      </c>
      <c r="C95" s="52">
        <v>100</v>
      </c>
      <c r="D95" s="52">
        <v>100</v>
      </c>
      <c r="E95" s="53">
        <v>2018</v>
      </c>
      <c r="F95" s="53">
        <v>2028</v>
      </c>
      <c r="G95" s="51" t="s">
        <v>263</v>
      </c>
      <c r="H95" s="51" t="s">
        <v>264</v>
      </c>
    </row>
    <row r="96" spans="1:8" ht="60" x14ac:dyDescent="0.25">
      <c r="A96" s="51" t="s">
        <v>252</v>
      </c>
      <c r="B96" s="76" t="s">
        <v>265</v>
      </c>
      <c r="C96" s="52">
        <v>50</v>
      </c>
      <c r="D96" s="52">
        <v>10</v>
      </c>
      <c r="E96" s="53">
        <v>2019</v>
      </c>
      <c r="F96" s="53">
        <v>2029</v>
      </c>
      <c r="G96" s="51" t="s">
        <v>266</v>
      </c>
      <c r="H96" s="51" t="s">
        <v>1317</v>
      </c>
    </row>
    <row r="97" spans="1:16384" ht="65.400000000000006" customHeight="1" x14ac:dyDescent="0.25">
      <c r="A97" s="51" t="s">
        <v>252</v>
      </c>
      <c r="B97" s="76" t="s">
        <v>267</v>
      </c>
      <c r="C97" s="52">
        <v>402</v>
      </c>
      <c r="D97" s="52">
        <v>22</v>
      </c>
      <c r="E97" s="53">
        <v>2021</v>
      </c>
      <c r="F97" s="53">
        <v>2028</v>
      </c>
      <c r="G97" s="51" t="s">
        <v>268</v>
      </c>
      <c r="H97" s="79" t="s">
        <v>269</v>
      </c>
    </row>
    <row r="98" spans="1:16384" ht="65.400000000000006" customHeight="1" x14ac:dyDescent="0.25">
      <c r="A98" s="51" t="s">
        <v>252</v>
      </c>
      <c r="B98" s="76" t="s">
        <v>270</v>
      </c>
      <c r="C98" s="52">
        <v>100</v>
      </c>
      <c r="D98" s="80">
        <v>40</v>
      </c>
      <c r="E98" s="53">
        <v>2024</v>
      </c>
      <c r="F98" s="53">
        <v>2026</v>
      </c>
      <c r="G98" s="51" t="s">
        <v>271</v>
      </c>
      <c r="H98" s="51" t="s">
        <v>272</v>
      </c>
    </row>
    <row r="99" spans="1:16384" ht="65.400000000000006" customHeight="1" x14ac:dyDescent="0.25">
      <c r="A99" s="28" t="s">
        <v>252</v>
      </c>
      <c r="B99" s="65" t="s">
        <v>273</v>
      </c>
      <c r="C99" s="66">
        <v>18</v>
      </c>
      <c r="D99" s="66">
        <v>16.695</v>
      </c>
      <c r="E99" s="65">
        <v>2013</v>
      </c>
      <c r="F99" s="27" t="s">
        <v>122</v>
      </c>
      <c r="G99" s="28" t="s">
        <v>274</v>
      </c>
      <c r="H99" s="55"/>
    </row>
    <row r="100" spans="1:16384" ht="65.400000000000006" customHeight="1" x14ac:dyDescent="0.25">
      <c r="A100" s="28" t="s">
        <v>252</v>
      </c>
      <c r="B100" s="65" t="s">
        <v>275</v>
      </c>
      <c r="C100" s="66">
        <v>20</v>
      </c>
      <c r="D100" s="66">
        <v>20</v>
      </c>
      <c r="E100" s="65">
        <v>2019</v>
      </c>
      <c r="F100" s="65">
        <v>2025</v>
      </c>
      <c r="G100" s="28" t="s">
        <v>276</v>
      </c>
      <c r="H100" s="65" t="s">
        <v>277</v>
      </c>
    </row>
    <row r="101" spans="1:16384" ht="60" x14ac:dyDescent="0.25">
      <c r="A101" s="58" t="s">
        <v>252</v>
      </c>
      <c r="B101" s="58" t="s">
        <v>278</v>
      </c>
      <c r="C101" s="109">
        <v>12</v>
      </c>
      <c r="D101" s="109">
        <v>5.4</v>
      </c>
      <c r="E101" s="102">
        <v>2023</v>
      </c>
      <c r="F101" s="102">
        <v>2026</v>
      </c>
      <c r="G101" s="58" t="s">
        <v>279</v>
      </c>
      <c r="H101" s="102" t="s">
        <v>280</v>
      </c>
    </row>
    <row r="102" spans="1:16384" ht="65.400000000000006" customHeight="1" x14ac:dyDescent="0.25">
      <c r="A102" s="58" t="s">
        <v>252</v>
      </c>
      <c r="B102" s="58" t="s">
        <v>281</v>
      </c>
      <c r="C102" s="109">
        <v>30</v>
      </c>
      <c r="D102" s="109">
        <v>30</v>
      </c>
      <c r="E102" s="102">
        <v>2024</v>
      </c>
      <c r="F102" s="102">
        <v>2030</v>
      </c>
      <c r="G102" s="58" t="s">
        <v>282</v>
      </c>
      <c r="H102" s="102" t="s">
        <v>283</v>
      </c>
    </row>
    <row r="103" spans="1:16384" ht="45" x14ac:dyDescent="0.25">
      <c r="A103" s="58" t="s">
        <v>252</v>
      </c>
      <c r="B103" s="58" t="s">
        <v>284</v>
      </c>
      <c r="C103" s="109">
        <v>21</v>
      </c>
      <c r="D103" s="110" t="s">
        <v>285</v>
      </c>
      <c r="E103" s="102">
        <v>2023</v>
      </c>
      <c r="F103" s="102">
        <v>2027</v>
      </c>
      <c r="G103" s="58" t="s">
        <v>286</v>
      </c>
      <c r="H103" s="102" t="s">
        <v>287</v>
      </c>
    </row>
    <row r="104" spans="1:16384" ht="60" x14ac:dyDescent="0.25">
      <c r="A104" s="58" t="s">
        <v>252</v>
      </c>
      <c r="B104" s="58" t="s">
        <v>288</v>
      </c>
      <c r="C104" s="109">
        <v>6.5</v>
      </c>
      <c r="D104" s="109">
        <v>6.5</v>
      </c>
      <c r="E104" s="102">
        <v>2023</v>
      </c>
      <c r="F104" s="102">
        <v>2025</v>
      </c>
      <c r="G104" s="58" t="s">
        <v>289</v>
      </c>
      <c r="H104" s="102" t="s">
        <v>290</v>
      </c>
    </row>
    <row r="105" spans="1:16384" ht="31.35" customHeight="1" x14ac:dyDescent="0.25">
      <c r="A105" s="58" t="s">
        <v>252</v>
      </c>
      <c r="B105" s="58" t="s">
        <v>291</v>
      </c>
      <c r="C105" s="111">
        <v>15.8</v>
      </c>
      <c r="D105" s="111">
        <v>15.8</v>
      </c>
      <c r="E105" s="102">
        <v>2020</v>
      </c>
      <c r="F105" s="102">
        <v>2027</v>
      </c>
      <c r="G105" s="112" t="s">
        <v>292</v>
      </c>
      <c r="H105" s="102" t="s">
        <v>293</v>
      </c>
    </row>
    <row r="106" spans="1:16384" s="3" customFormat="1" ht="20.399999999999999" customHeight="1" x14ac:dyDescent="0.25">
      <c r="C106" s="20"/>
      <c r="D106" s="20"/>
    </row>
    <row r="107" spans="1:16384" s="3" customFormat="1" ht="20.399999999999999" customHeight="1" x14ac:dyDescent="0.25">
      <c r="A107" s="227" t="s">
        <v>294</v>
      </c>
      <c r="B107" s="227"/>
      <c r="C107" s="227"/>
      <c r="D107" s="227"/>
      <c r="E107" s="227"/>
      <c r="F107" s="227"/>
      <c r="G107" s="227"/>
      <c r="H107" s="227"/>
      <c r="I107" s="227" t="s">
        <v>294</v>
      </c>
      <c r="J107" s="227"/>
      <c r="K107" s="227"/>
      <c r="L107" s="227"/>
      <c r="M107" s="227"/>
      <c r="N107" s="227"/>
      <c r="O107" s="227"/>
      <c r="P107" s="227"/>
      <c r="Q107" s="227" t="s">
        <v>294</v>
      </c>
      <c r="R107" s="227"/>
      <c r="S107" s="227"/>
      <c r="T107" s="227"/>
      <c r="U107" s="227"/>
      <c r="V107" s="227"/>
      <c r="W107" s="227"/>
      <c r="X107" s="227"/>
      <c r="Y107" s="227" t="s">
        <v>294</v>
      </c>
      <c r="Z107" s="227"/>
      <c r="AA107" s="227"/>
      <c r="AB107" s="227"/>
      <c r="AC107" s="227"/>
      <c r="AD107" s="227"/>
      <c r="AE107" s="227"/>
      <c r="AF107" s="227"/>
      <c r="AG107" s="227" t="s">
        <v>294</v>
      </c>
      <c r="AH107" s="227"/>
      <c r="AI107" s="227"/>
      <c r="AJ107" s="227"/>
      <c r="AK107" s="227"/>
      <c r="AL107" s="227"/>
      <c r="AM107" s="227"/>
      <c r="AN107" s="227"/>
      <c r="AO107" s="227" t="s">
        <v>294</v>
      </c>
      <c r="AP107" s="227"/>
      <c r="AQ107" s="227"/>
      <c r="AR107" s="227"/>
      <c r="AS107" s="227"/>
      <c r="AT107" s="227"/>
      <c r="AU107" s="227"/>
      <c r="AV107" s="227"/>
      <c r="AW107" s="227" t="s">
        <v>294</v>
      </c>
      <c r="AX107" s="227"/>
      <c r="AY107" s="227"/>
      <c r="AZ107" s="227"/>
      <c r="BA107" s="227"/>
      <c r="BB107" s="227"/>
      <c r="BC107" s="227"/>
      <c r="BD107" s="227"/>
      <c r="BE107" s="227" t="s">
        <v>294</v>
      </c>
      <c r="BF107" s="227"/>
      <c r="BG107" s="227"/>
      <c r="BH107" s="227"/>
      <c r="BI107" s="227"/>
      <c r="BJ107" s="227"/>
      <c r="BK107" s="227"/>
      <c r="BL107" s="227"/>
      <c r="BM107" s="227" t="s">
        <v>294</v>
      </c>
      <c r="BN107" s="227"/>
      <c r="BO107" s="227"/>
      <c r="BP107" s="227"/>
      <c r="BQ107" s="227"/>
      <c r="BR107" s="227"/>
      <c r="BS107" s="227"/>
      <c r="BT107" s="227"/>
      <c r="BU107" s="227" t="s">
        <v>294</v>
      </c>
      <c r="BV107" s="227"/>
      <c r="BW107" s="227"/>
      <c r="BX107" s="227"/>
      <c r="BY107" s="227"/>
      <c r="BZ107" s="227"/>
      <c r="CA107" s="227"/>
      <c r="CB107" s="227"/>
      <c r="CC107" s="227" t="s">
        <v>294</v>
      </c>
      <c r="CD107" s="227"/>
      <c r="CE107" s="227"/>
      <c r="CF107" s="227"/>
      <c r="CG107" s="227"/>
      <c r="CH107" s="227"/>
      <c r="CI107" s="227"/>
      <c r="CJ107" s="227"/>
      <c r="CK107" s="227" t="s">
        <v>294</v>
      </c>
      <c r="CL107" s="227"/>
      <c r="CM107" s="227"/>
      <c r="CN107" s="227"/>
      <c r="CO107" s="227"/>
      <c r="CP107" s="227"/>
      <c r="CQ107" s="227"/>
      <c r="CR107" s="227"/>
      <c r="CS107" s="227" t="s">
        <v>294</v>
      </c>
      <c r="CT107" s="227"/>
      <c r="CU107" s="227"/>
      <c r="CV107" s="227"/>
      <c r="CW107" s="227"/>
      <c r="CX107" s="227"/>
      <c r="CY107" s="227"/>
      <c r="CZ107" s="227"/>
      <c r="DA107" s="227" t="s">
        <v>294</v>
      </c>
      <c r="DB107" s="227"/>
      <c r="DC107" s="227"/>
      <c r="DD107" s="227"/>
      <c r="DE107" s="227"/>
      <c r="DF107" s="227"/>
      <c r="DG107" s="227"/>
      <c r="DH107" s="227"/>
      <c r="DI107" s="227" t="s">
        <v>294</v>
      </c>
      <c r="DJ107" s="227"/>
      <c r="DK107" s="227"/>
      <c r="DL107" s="227"/>
      <c r="DM107" s="227"/>
      <c r="DN107" s="227"/>
      <c r="DO107" s="227"/>
      <c r="DP107" s="227"/>
      <c r="DQ107" s="227" t="s">
        <v>294</v>
      </c>
      <c r="DR107" s="227"/>
      <c r="DS107" s="227"/>
      <c r="DT107" s="227"/>
      <c r="DU107" s="227"/>
      <c r="DV107" s="227"/>
      <c r="DW107" s="227"/>
      <c r="DX107" s="227"/>
      <c r="DY107" s="227" t="s">
        <v>294</v>
      </c>
      <c r="DZ107" s="227"/>
      <c r="EA107" s="227"/>
      <c r="EB107" s="227"/>
      <c r="EC107" s="227"/>
      <c r="ED107" s="227"/>
      <c r="EE107" s="227"/>
      <c r="EF107" s="227"/>
      <c r="EG107" s="227" t="s">
        <v>294</v>
      </c>
      <c r="EH107" s="227"/>
      <c r="EI107" s="227"/>
      <c r="EJ107" s="227"/>
      <c r="EK107" s="227"/>
      <c r="EL107" s="227"/>
      <c r="EM107" s="227"/>
      <c r="EN107" s="227"/>
      <c r="EO107" s="227" t="s">
        <v>294</v>
      </c>
      <c r="EP107" s="227"/>
      <c r="EQ107" s="227"/>
      <c r="ER107" s="227"/>
      <c r="ES107" s="227"/>
      <c r="ET107" s="227"/>
      <c r="EU107" s="227"/>
      <c r="EV107" s="227"/>
      <c r="EW107" s="227" t="s">
        <v>294</v>
      </c>
      <c r="EX107" s="227"/>
      <c r="EY107" s="227"/>
      <c r="EZ107" s="227"/>
      <c r="FA107" s="227"/>
      <c r="FB107" s="227"/>
      <c r="FC107" s="227"/>
      <c r="FD107" s="227"/>
      <c r="FE107" s="227" t="s">
        <v>294</v>
      </c>
      <c r="FF107" s="227"/>
      <c r="FG107" s="227"/>
      <c r="FH107" s="227"/>
      <c r="FI107" s="227"/>
      <c r="FJ107" s="227"/>
      <c r="FK107" s="227"/>
      <c r="FL107" s="227"/>
      <c r="FM107" s="227" t="s">
        <v>294</v>
      </c>
      <c r="FN107" s="227"/>
      <c r="FO107" s="227"/>
      <c r="FP107" s="227"/>
      <c r="FQ107" s="227"/>
      <c r="FR107" s="227"/>
      <c r="FS107" s="227"/>
      <c r="FT107" s="227"/>
      <c r="FU107" s="227" t="s">
        <v>294</v>
      </c>
      <c r="FV107" s="227"/>
      <c r="FW107" s="227"/>
      <c r="FX107" s="227"/>
      <c r="FY107" s="227"/>
      <c r="FZ107" s="227"/>
      <c r="GA107" s="227"/>
      <c r="GB107" s="227"/>
      <c r="GC107" s="227" t="s">
        <v>294</v>
      </c>
      <c r="GD107" s="227"/>
      <c r="GE107" s="227"/>
      <c r="GF107" s="227"/>
      <c r="GG107" s="227"/>
      <c r="GH107" s="227"/>
      <c r="GI107" s="227"/>
      <c r="GJ107" s="227"/>
      <c r="GK107" s="227" t="s">
        <v>294</v>
      </c>
      <c r="GL107" s="227"/>
      <c r="GM107" s="227"/>
      <c r="GN107" s="227"/>
      <c r="GO107" s="227"/>
      <c r="GP107" s="227"/>
      <c r="GQ107" s="227"/>
      <c r="GR107" s="227"/>
      <c r="GS107" s="227" t="s">
        <v>294</v>
      </c>
      <c r="GT107" s="227"/>
      <c r="GU107" s="227"/>
      <c r="GV107" s="227"/>
      <c r="GW107" s="227"/>
      <c r="GX107" s="227"/>
      <c r="GY107" s="227"/>
      <c r="GZ107" s="227"/>
      <c r="HA107" s="227" t="s">
        <v>294</v>
      </c>
      <c r="HB107" s="227"/>
      <c r="HC107" s="227"/>
      <c r="HD107" s="227"/>
      <c r="HE107" s="227"/>
      <c r="HF107" s="227"/>
      <c r="HG107" s="227"/>
      <c r="HH107" s="227"/>
      <c r="HI107" s="227" t="s">
        <v>294</v>
      </c>
      <c r="HJ107" s="227"/>
      <c r="HK107" s="227"/>
      <c r="HL107" s="227"/>
      <c r="HM107" s="227"/>
      <c r="HN107" s="227"/>
      <c r="HO107" s="227"/>
      <c r="HP107" s="227"/>
      <c r="HQ107" s="227" t="s">
        <v>294</v>
      </c>
      <c r="HR107" s="227"/>
      <c r="HS107" s="227"/>
      <c r="HT107" s="227"/>
      <c r="HU107" s="227"/>
      <c r="HV107" s="227"/>
      <c r="HW107" s="227"/>
      <c r="HX107" s="227"/>
      <c r="HY107" s="227" t="s">
        <v>294</v>
      </c>
      <c r="HZ107" s="227"/>
      <c r="IA107" s="227"/>
      <c r="IB107" s="227"/>
      <c r="IC107" s="227"/>
      <c r="ID107" s="227"/>
      <c r="IE107" s="227"/>
      <c r="IF107" s="227"/>
      <c r="IG107" s="227" t="s">
        <v>294</v>
      </c>
      <c r="IH107" s="227"/>
      <c r="II107" s="227"/>
      <c r="IJ107" s="227"/>
      <c r="IK107" s="227"/>
      <c r="IL107" s="227"/>
      <c r="IM107" s="227"/>
      <c r="IN107" s="227"/>
      <c r="IO107" s="227" t="s">
        <v>294</v>
      </c>
      <c r="IP107" s="227"/>
      <c r="IQ107" s="227"/>
      <c r="IR107" s="227"/>
      <c r="IS107" s="227"/>
      <c r="IT107" s="227"/>
      <c r="IU107" s="227"/>
      <c r="IV107" s="227"/>
      <c r="IW107" s="227" t="s">
        <v>294</v>
      </c>
      <c r="IX107" s="227"/>
      <c r="IY107" s="227"/>
      <c r="IZ107" s="227"/>
      <c r="JA107" s="227"/>
      <c r="JB107" s="227"/>
      <c r="JC107" s="227"/>
      <c r="JD107" s="227"/>
      <c r="JE107" s="227" t="s">
        <v>294</v>
      </c>
      <c r="JF107" s="227"/>
      <c r="JG107" s="227"/>
      <c r="JH107" s="227"/>
      <c r="JI107" s="227"/>
      <c r="JJ107" s="227"/>
      <c r="JK107" s="227"/>
      <c r="JL107" s="227"/>
      <c r="JM107" s="227" t="s">
        <v>294</v>
      </c>
      <c r="JN107" s="227"/>
      <c r="JO107" s="227"/>
      <c r="JP107" s="227"/>
      <c r="JQ107" s="227"/>
      <c r="JR107" s="227"/>
      <c r="JS107" s="227"/>
      <c r="JT107" s="227"/>
      <c r="JU107" s="227" t="s">
        <v>294</v>
      </c>
      <c r="JV107" s="227"/>
      <c r="JW107" s="227"/>
      <c r="JX107" s="227"/>
      <c r="JY107" s="227"/>
      <c r="JZ107" s="227"/>
      <c r="KA107" s="227"/>
      <c r="KB107" s="227"/>
      <c r="KC107" s="227" t="s">
        <v>294</v>
      </c>
      <c r="KD107" s="227"/>
      <c r="KE107" s="227"/>
      <c r="KF107" s="227"/>
      <c r="KG107" s="227"/>
      <c r="KH107" s="227"/>
      <c r="KI107" s="227"/>
      <c r="KJ107" s="227"/>
      <c r="KK107" s="227" t="s">
        <v>294</v>
      </c>
      <c r="KL107" s="227"/>
      <c r="KM107" s="227"/>
      <c r="KN107" s="227"/>
      <c r="KO107" s="227"/>
      <c r="KP107" s="227"/>
      <c r="KQ107" s="227"/>
      <c r="KR107" s="227"/>
      <c r="KS107" s="227" t="s">
        <v>294</v>
      </c>
      <c r="KT107" s="227"/>
      <c r="KU107" s="227"/>
      <c r="KV107" s="227"/>
      <c r="KW107" s="227"/>
      <c r="KX107" s="227"/>
      <c r="KY107" s="227"/>
      <c r="KZ107" s="227"/>
      <c r="LA107" s="227" t="s">
        <v>294</v>
      </c>
      <c r="LB107" s="227"/>
      <c r="LC107" s="227"/>
      <c r="LD107" s="227"/>
      <c r="LE107" s="227"/>
      <c r="LF107" s="227"/>
      <c r="LG107" s="227"/>
      <c r="LH107" s="227"/>
      <c r="LI107" s="227" t="s">
        <v>294</v>
      </c>
      <c r="LJ107" s="227"/>
      <c r="LK107" s="227"/>
      <c r="LL107" s="227"/>
      <c r="LM107" s="227"/>
      <c r="LN107" s="227"/>
      <c r="LO107" s="227"/>
      <c r="LP107" s="227"/>
      <c r="LQ107" s="227" t="s">
        <v>294</v>
      </c>
      <c r="LR107" s="227"/>
      <c r="LS107" s="227"/>
      <c r="LT107" s="227"/>
      <c r="LU107" s="227"/>
      <c r="LV107" s="227"/>
      <c r="LW107" s="227"/>
      <c r="LX107" s="227"/>
      <c r="LY107" s="227" t="s">
        <v>294</v>
      </c>
      <c r="LZ107" s="227"/>
      <c r="MA107" s="227"/>
      <c r="MB107" s="227"/>
      <c r="MC107" s="227"/>
      <c r="MD107" s="227"/>
      <c r="ME107" s="227"/>
      <c r="MF107" s="227"/>
      <c r="MG107" s="227" t="s">
        <v>294</v>
      </c>
      <c r="MH107" s="227"/>
      <c r="MI107" s="227"/>
      <c r="MJ107" s="227"/>
      <c r="MK107" s="227"/>
      <c r="ML107" s="227"/>
      <c r="MM107" s="227"/>
      <c r="MN107" s="227"/>
      <c r="MO107" s="227" t="s">
        <v>294</v>
      </c>
      <c r="MP107" s="227"/>
      <c r="MQ107" s="227"/>
      <c r="MR107" s="227"/>
      <c r="MS107" s="227"/>
      <c r="MT107" s="227"/>
      <c r="MU107" s="227"/>
      <c r="MV107" s="227"/>
      <c r="MW107" s="227" t="s">
        <v>294</v>
      </c>
      <c r="MX107" s="227"/>
      <c r="MY107" s="227"/>
      <c r="MZ107" s="227"/>
      <c r="NA107" s="227"/>
      <c r="NB107" s="227"/>
      <c r="NC107" s="227"/>
      <c r="ND107" s="227"/>
      <c r="NE107" s="227" t="s">
        <v>294</v>
      </c>
      <c r="NF107" s="227"/>
      <c r="NG107" s="227"/>
      <c r="NH107" s="227"/>
      <c r="NI107" s="227"/>
      <c r="NJ107" s="227"/>
      <c r="NK107" s="227"/>
      <c r="NL107" s="227"/>
      <c r="NM107" s="227" t="s">
        <v>294</v>
      </c>
      <c r="NN107" s="227"/>
      <c r="NO107" s="227"/>
      <c r="NP107" s="227"/>
      <c r="NQ107" s="227"/>
      <c r="NR107" s="227"/>
      <c r="NS107" s="227"/>
      <c r="NT107" s="227"/>
      <c r="NU107" s="227" t="s">
        <v>294</v>
      </c>
      <c r="NV107" s="227"/>
      <c r="NW107" s="227"/>
      <c r="NX107" s="227"/>
      <c r="NY107" s="227"/>
      <c r="NZ107" s="227"/>
      <c r="OA107" s="227"/>
      <c r="OB107" s="227"/>
      <c r="OC107" s="227" t="s">
        <v>294</v>
      </c>
      <c r="OD107" s="227"/>
      <c r="OE107" s="227"/>
      <c r="OF107" s="227"/>
      <c r="OG107" s="227"/>
      <c r="OH107" s="227"/>
      <c r="OI107" s="227"/>
      <c r="OJ107" s="227"/>
      <c r="OK107" s="227" t="s">
        <v>294</v>
      </c>
      <c r="OL107" s="227"/>
      <c r="OM107" s="227"/>
      <c r="ON107" s="227"/>
      <c r="OO107" s="227"/>
      <c r="OP107" s="227"/>
      <c r="OQ107" s="227"/>
      <c r="OR107" s="227"/>
      <c r="OS107" s="227" t="s">
        <v>294</v>
      </c>
      <c r="OT107" s="227"/>
      <c r="OU107" s="227"/>
      <c r="OV107" s="227"/>
      <c r="OW107" s="227"/>
      <c r="OX107" s="227"/>
      <c r="OY107" s="227"/>
      <c r="OZ107" s="227"/>
      <c r="PA107" s="227" t="s">
        <v>294</v>
      </c>
      <c r="PB107" s="227"/>
      <c r="PC107" s="227"/>
      <c r="PD107" s="227"/>
      <c r="PE107" s="227"/>
      <c r="PF107" s="227"/>
      <c r="PG107" s="227"/>
      <c r="PH107" s="227"/>
      <c r="PI107" s="227" t="s">
        <v>294</v>
      </c>
      <c r="PJ107" s="227"/>
      <c r="PK107" s="227"/>
      <c r="PL107" s="227"/>
      <c r="PM107" s="227"/>
      <c r="PN107" s="227"/>
      <c r="PO107" s="227"/>
      <c r="PP107" s="227"/>
      <c r="PQ107" s="227" t="s">
        <v>294</v>
      </c>
      <c r="PR107" s="227"/>
      <c r="PS107" s="227"/>
      <c r="PT107" s="227"/>
      <c r="PU107" s="227"/>
      <c r="PV107" s="227"/>
      <c r="PW107" s="227"/>
      <c r="PX107" s="227"/>
      <c r="PY107" s="227" t="s">
        <v>294</v>
      </c>
      <c r="PZ107" s="227"/>
      <c r="QA107" s="227"/>
      <c r="QB107" s="227"/>
      <c r="QC107" s="227"/>
      <c r="QD107" s="227"/>
      <c r="QE107" s="227"/>
      <c r="QF107" s="227"/>
      <c r="QG107" s="227" t="s">
        <v>294</v>
      </c>
      <c r="QH107" s="227"/>
      <c r="QI107" s="227"/>
      <c r="QJ107" s="227"/>
      <c r="QK107" s="227"/>
      <c r="QL107" s="227"/>
      <c r="QM107" s="227"/>
      <c r="QN107" s="227"/>
      <c r="QO107" s="227" t="s">
        <v>294</v>
      </c>
      <c r="QP107" s="227"/>
      <c r="QQ107" s="227"/>
      <c r="QR107" s="227"/>
      <c r="QS107" s="227"/>
      <c r="QT107" s="227"/>
      <c r="QU107" s="227"/>
      <c r="QV107" s="227"/>
      <c r="QW107" s="227" t="s">
        <v>294</v>
      </c>
      <c r="QX107" s="227"/>
      <c r="QY107" s="227"/>
      <c r="QZ107" s="227"/>
      <c r="RA107" s="227"/>
      <c r="RB107" s="227"/>
      <c r="RC107" s="227"/>
      <c r="RD107" s="227"/>
      <c r="RE107" s="227" t="s">
        <v>294</v>
      </c>
      <c r="RF107" s="227"/>
      <c r="RG107" s="227"/>
      <c r="RH107" s="227"/>
      <c r="RI107" s="227"/>
      <c r="RJ107" s="227"/>
      <c r="RK107" s="227"/>
      <c r="RL107" s="227"/>
      <c r="RM107" s="227" t="s">
        <v>294</v>
      </c>
      <c r="RN107" s="227"/>
      <c r="RO107" s="227"/>
      <c r="RP107" s="227"/>
      <c r="RQ107" s="227"/>
      <c r="RR107" s="227"/>
      <c r="RS107" s="227"/>
      <c r="RT107" s="227"/>
      <c r="RU107" s="227" t="s">
        <v>294</v>
      </c>
      <c r="RV107" s="227"/>
      <c r="RW107" s="227"/>
      <c r="RX107" s="227"/>
      <c r="RY107" s="227"/>
      <c r="RZ107" s="227"/>
      <c r="SA107" s="227"/>
      <c r="SB107" s="227"/>
      <c r="SC107" s="227" t="s">
        <v>294</v>
      </c>
      <c r="SD107" s="227"/>
      <c r="SE107" s="227"/>
      <c r="SF107" s="227"/>
      <c r="SG107" s="227"/>
      <c r="SH107" s="227"/>
      <c r="SI107" s="227"/>
      <c r="SJ107" s="227"/>
      <c r="SK107" s="227" t="s">
        <v>294</v>
      </c>
      <c r="SL107" s="227"/>
      <c r="SM107" s="227"/>
      <c r="SN107" s="227"/>
      <c r="SO107" s="227"/>
      <c r="SP107" s="227"/>
      <c r="SQ107" s="227"/>
      <c r="SR107" s="227"/>
      <c r="SS107" s="227" t="s">
        <v>294</v>
      </c>
      <c r="ST107" s="227"/>
      <c r="SU107" s="227"/>
      <c r="SV107" s="227"/>
      <c r="SW107" s="227"/>
      <c r="SX107" s="227"/>
      <c r="SY107" s="227"/>
      <c r="SZ107" s="227"/>
      <c r="TA107" s="227" t="s">
        <v>294</v>
      </c>
      <c r="TB107" s="227"/>
      <c r="TC107" s="227"/>
      <c r="TD107" s="227"/>
      <c r="TE107" s="227"/>
      <c r="TF107" s="227"/>
      <c r="TG107" s="227"/>
      <c r="TH107" s="227"/>
      <c r="TI107" s="227" t="s">
        <v>294</v>
      </c>
      <c r="TJ107" s="227"/>
      <c r="TK107" s="227"/>
      <c r="TL107" s="227"/>
      <c r="TM107" s="227"/>
      <c r="TN107" s="227"/>
      <c r="TO107" s="227"/>
      <c r="TP107" s="227"/>
      <c r="TQ107" s="227" t="s">
        <v>294</v>
      </c>
      <c r="TR107" s="227"/>
      <c r="TS107" s="227"/>
      <c r="TT107" s="227"/>
      <c r="TU107" s="227"/>
      <c r="TV107" s="227"/>
      <c r="TW107" s="227"/>
      <c r="TX107" s="227"/>
      <c r="TY107" s="227" t="s">
        <v>294</v>
      </c>
      <c r="TZ107" s="227"/>
      <c r="UA107" s="227"/>
      <c r="UB107" s="227"/>
      <c r="UC107" s="227"/>
      <c r="UD107" s="227"/>
      <c r="UE107" s="227"/>
      <c r="UF107" s="227"/>
      <c r="UG107" s="227" t="s">
        <v>294</v>
      </c>
      <c r="UH107" s="227"/>
      <c r="UI107" s="227"/>
      <c r="UJ107" s="227"/>
      <c r="UK107" s="227"/>
      <c r="UL107" s="227"/>
      <c r="UM107" s="227"/>
      <c r="UN107" s="227"/>
      <c r="UO107" s="227" t="s">
        <v>294</v>
      </c>
      <c r="UP107" s="227"/>
      <c r="UQ107" s="227"/>
      <c r="UR107" s="227"/>
      <c r="US107" s="227"/>
      <c r="UT107" s="227"/>
      <c r="UU107" s="227"/>
      <c r="UV107" s="227"/>
      <c r="UW107" s="227" t="s">
        <v>294</v>
      </c>
      <c r="UX107" s="227"/>
      <c r="UY107" s="227"/>
      <c r="UZ107" s="227"/>
      <c r="VA107" s="227"/>
      <c r="VB107" s="227"/>
      <c r="VC107" s="227"/>
      <c r="VD107" s="227"/>
      <c r="VE107" s="227" t="s">
        <v>294</v>
      </c>
      <c r="VF107" s="227"/>
      <c r="VG107" s="227"/>
      <c r="VH107" s="227"/>
      <c r="VI107" s="227"/>
      <c r="VJ107" s="227"/>
      <c r="VK107" s="227"/>
      <c r="VL107" s="227"/>
      <c r="VM107" s="227" t="s">
        <v>294</v>
      </c>
      <c r="VN107" s="227"/>
      <c r="VO107" s="227"/>
      <c r="VP107" s="227"/>
      <c r="VQ107" s="227"/>
      <c r="VR107" s="227"/>
      <c r="VS107" s="227"/>
      <c r="VT107" s="227"/>
      <c r="VU107" s="227" t="s">
        <v>294</v>
      </c>
      <c r="VV107" s="227"/>
      <c r="VW107" s="227"/>
      <c r="VX107" s="227"/>
      <c r="VY107" s="227"/>
      <c r="VZ107" s="227"/>
      <c r="WA107" s="227"/>
      <c r="WB107" s="227"/>
      <c r="WC107" s="227" t="s">
        <v>294</v>
      </c>
      <c r="WD107" s="227"/>
      <c r="WE107" s="227"/>
      <c r="WF107" s="227"/>
      <c r="WG107" s="227"/>
      <c r="WH107" s="227"/>
      <c r="WI107" s="227"/>
      <c r="WJ107" s="227"/>
      <c r="WK107" s="227" t="s">
        <v>294</v>
      </c>
      <c r="WL107" s="227"/>
      <c r="WM107" s="227"/>
      <c r="WN107" s="227"/>
      <c r="WO107" s="227"/>
      <c r="WP107" s="227"/>
      <c r="WQ107" s="227"/>
      <c r="WR107" s="227"/>
      <c r="WS107" s="227" t="s">
        <v>294</v>
      </c>
      <c r="WT107" s="227"/>
      <c r="WU107" s="227"/>
      <c r="WV107" s="227"/>
      <c r="WW107" s="227"/>
      <c r="WX107" s="227"/>
      <c r="WY107" s="227"/>
      <c r="WZ107" s="227"/>
      <c r="XA107" s="227" t="s">
        <v>294</v>
      </c>
      <c r="XB107" s="227"/>
      <c r="XC107" s="227"/>
      <c r="XD107" s="227"/>
      <c r="XE107" s="227"/>
      <c r="XF107" s="227"/>
      <c r="XG107" s="227"/>
      <c r="XH107" s="227"/>
      <c r="XI107" s="227" t="s">
        <v>294</v>
      </c>
      <c r="XJ107" s="227"/>
      <c r="XK107" s="227"/>
      <c r="XL107" s="227"/>
      <c r="XM107" s="227"/>
      <c r="XN107" s="227"/>
      <c r="XO107" s="227"/>
      <c r="XP107" s="227"/>
      <c r="XQ107" s="227" t="s">
        <v>294</v>
      </c>
      <c r="XR107" s="227"/>
      <c r="XS107" s="227"/>
      <c r="XT107" s="227"/>
      <c r="XU107" s="227"/>
      <c r="XV107" s="227"/>
      <c r="XW107" s="227"/>
      <c r="XX107" s="227"/>
      <c r="XY107" s="227" t="s">
        <v>294</v>
      </c>
      <c r="XZ107" s="227"/>
      <c r="YA107" s="227"/>
      <c r="YB107" s="227"/>
      <c r="YC107" s="227"/>
      <c r="YD107" s="227"/>
      <c r="YE107" s="227"/>
      <c r="YF107" s="227"/>
      <c r="YG107" s="227" t="s">
        <v>294</v>
      </c>
      <c r="YH107" s="227"/>
      <c r="YI107" s="227"/>
      <c r="YJ107" s="227"/>
      <c r="YK107" s="227"/>
      <c r="YL107" s="227"/>
      <c r="YM107" s="227"/>
      <c r="YN107" s="227"/>
      <c r="YO107" s="227" t="s">
        <v>294</v>
      </c>
      <c r="YP107" s="227"/>
      <c r="YQ107" s="227"/>
      <c r="YR107" s="227"/>
      <c r="YS107" s="227"/>
      <c r="YT107" s="227"/>
      <c r="YU107" s="227"/>
      <c r="YV107" s="227"/>
      <c r="YW107" s="227" t="s">
        <v>294</v>
      </c>
      <c r="YX107" s="227"/>
      <c r="YY107" s="227"/>
      <c r="YZ107" s="227"/>
      <c r="ZA107" s="227"/>
      <c r="ZB107" s="227"/>
      <c r="ZC107" s="227"/>
      <c r="ZD107" s="227"/>
      <c r="ZE107" s="227" t="s">
        <v>294</v>
      </c>
      <c r="ZF107" s="227"/>
      <c r="ZG107" s="227"/>
      <c r="ZH107" s="227"/>
      <c r="ZI107" s="227"/>
      <c r="ZJ107" s="227"/>
      <c r="ZK107" s="227"/>
      <c r="ZL107" s="227"/>
      <c r="ZM107" s="227" t="s">
        <v>294</v>
      </c>
      <c r="ZN107" s="227"/>
      <c r="ZO107" s="227"/>
      <c r="ZP107" s="227"/>
      <c r="ZQ107" s="227"/>
      <c r="ZR107" s="227"/>
      <c r="ZS107" s="227"/>
      <c r="ZT107" s="227"/>
      <c r="ZU107" s="227" t="s">
        <v>294</v>
      </c>
      <c r="ZV107" s="227"/>
      <c r="ZW107" s="227"/>
      <c r="ZX107" s="227"/>
      <c r="ZY107" s="227"/>
      <c r="ZZ107" s="227"/>
      <c r="AAA107" s="227"/>
      <c r="AAB107" s="227"/>
      <c r="AAC107" s="227" t="s">
        <v>294</v>
      </c>
      <c r="AAD107" s="227"/>
      <c r="AAE107" s="227"/>
      <c r="AAF107" s="227"/>
      <c r="AAG107" s="227"/>
      <c r="AAH107" s="227"/>
      <c r="AAI107" s="227"/>
      <c r="AAJ107" s="227"/>
      <c r="AAK107" s="227" t="s">
        <v>294</v>
      </c>
      <c r="AAL107" s="227"/>
      <c r="AAM107" s="227"/>
      <c r="AAN107" s="227"/>
      <c r="AAO107" s="227"/>
      <c r="AAP107" s="227"/>
      <c r="AAQ107" s="227"/>
      <c r="AAR107" s="227"/>
      <c r="AAS107" s="227" t="s">
        <v>294</v>
      </c>
      <c r="AAT107" s="227"/>
      <c r="AAU107" s="227"/>
      <c r="AAV107" s="227"/>
      <c r="AAW107" s="227"/>
      <c r="AAX107" s="227"/>
      <c r="AAY107" s="227"/>
      <c r="AAZ107" s="227"/>
      <c r="ABA107" s="227" t="s">
        <v>294</v>
      </c>
      <c r="ABB107" s="227"/>
      <c r="ABC107" s="227"/>
      <c r="ABD107" s="227"/>
      <c r="ABE107" s="227"/>
      <c r="ABF107" s="227"/>
      <c r="ABG107" s="227"/>
      <c r="ABH107" s="227"/>
      <c r="ABI107" s="227" t="s">
        <v>294</v>
      </c>
      <c r="ABJ107" s="227"/>
      <c r="ABK107" s="227"/>
      <c r="ABL107" s="227"/>
      <c r="ABM107" s="227"/>
      <c r="ABN107" s="227"/>
      <c r="ABO107" s="227"/>
      <c r="ABP107" s="227"/>
      <c r="ABQ107" s="227" t="s">
        <v>294</v>
      </c>
      <c r="ABR107" s="227"/>
      <c r="ABS107" s="227"/>
      <c r="ABT107" s="227"/>
      <c r="ABU107" s="227"/>
      <c r="ABV107" s="227"/>
      <c r="ABW107" s="227"/>
      <c r="ABX107" s="227"/>
      <c r="ABY107" s="227" t="s">
        <v>294</v>
      </c>
      <c r="ABZ107" s="227"/>
      <c r="ACA107" s="227"/>
      <c r="ACB107" s="227"/>
      <c r="ACC107" s="227"/>
      <c r="ACD107" s="227"/>
      <c r="ACE107" s="227"/>
      <c r="ACF107" s="227"/>
      <c r="ACG107" s="227" t="s">
        <v>294</v>
      </c>
      <c r="ACH107" s="227"/>
      <c r="ACI107" s="227"/>
      <c r="ACJ107" s="227"/>
      <c r="ACK107" s="227"/>
      <c r="ACL107" s="227"/>
      <c r="ACM107" s="227"/>
      <c r="ACN107" s="227"/>
      <c r="ACO107" s="227" t="s">
        <v>294</v>
      </c>
      <c r="ACP107" s="227"/>
      <c r="ACQ107" s="227"/>
      <c r="ACR107" s="227"/>
      <c r="ACS107" s="227"/>
      <c r="ACT107" s="227"/>
      <c r="ACU107" s="227"/>
      <c r="ACV107" s="227"/>
      <c r="ACW107" s="227" t="s">
        <v>294</v>
      </c>
      <c r="ACX107" s="227"/>
      <c r="ACY107" s="227"/>
      <c r="ACZ107" s="227"/>
      <c r="ADA107" s="227"/>
      <c r="ADB107" s="227"/>
      <c r="ADC107" s="227"/>
      <c r="ADD107" s="227"/>
      <c r="ADE107" s="227" t="s">
        <v>294</v>
      </c>
      <c r="ADF107" s="227"/>
      <c r="ADG107" s="227"/>
      <c r="ADH107" s="227"/>
      <c r="ADI107" s="227"/>
      <c r="ADJ107" s="227"/>
      <c r="ADK107" s="227"/>
      <c r="ADL107" s="227"/>
      <c r="ADM107" s="227" t="s">
        <v>294</v>
      </c>
      <c r="ADN107" s="227"/>
      <c r="ADO107" s="227"/>
      <c r="ADP107" s="227"/>
      <c r="ADQ107" s="227"/>
      <c r="ADR107" s="227"/>
      <c r="ADS107" s="227"/>
      <c r="ADT107" s="227"/>
      <c r="ADU107" s="227" t="s">
        <v>294</v>
      </c>
      <c r="ADV107" s="227"/>
      <c r="ADW107" s="227"/>
      <c r="ADX107" s="227"/>
      <c r="ADY107" s="227"/>
      <c r="ADZ107" s="227"/>
      <c r="AEA107" s="227"/>
      <c r="AEB107" s="227"/>
      <c r="AEC107" s="227" t="s">
        <v>294</v>
      </c>
      <c r="AED107" s="227"/>
      <c r="AEE107" s="227"/>
      <c r="AEF107" s="227"/>
      <c r="AEG107" s="227"/>
      <c r="AEH107" s="227"/>
      <c r="AEI107" s="227"/>
      <c r="AEJ107" s="227"/>
      <c r="AEK107" s="227" t="s">
        <v>294</v>
      </c>
      <c r="AEL107" s="227"/>
      <c r="AEM107" s="227"/>
      <c r="AEN107" s="227"/>
      <c r="AEO107" s="227"/>
      <c r="AEP107" s="227"/>
      <c r="AEQ107" s="227"/>
      <c r="AER107" s="227"/>
      <c r="AES107" s="227" t="s">
        <v>294</v>
      </c>
      <c r="AET107" s="227"/>
      <c r="AEU107" s="227"/>
      <c r="AEV107" s="227"/>
      <c r="AEW107" s="227"/>
      <c r="AEX107" s="227"/>
      <c r="AEY107" s="227"/>
      <c r="AEZ107" s="227"/>
      <c r="AFA107" s="227" t="s">
        <v>294</v>
      </c>
      <c r="AFB107" s="227"/>
      <c r="AFC107" s="227"/>
      <c r="AFD107" s="227"/>
      <c r="AFE107" s="227"/>
      <c r="AFF107" s="227"/>
      <c r="AFG107" s="227"/>
      <c r="AFH107" s="227"/>
      <c r="AFI107" s="227" t="s">
        <v>294</v>
      </c>
      <c r="AFJ107" s="227"/>
      <c r="AFK107" s="227"/>
      <c r="AFL107" s="227"/>
      <c r="AFM107" s="227"/>
      <c r="AFN107" s="227"/>
      <c r="AFO107" s="227"/>
      <c r="AFP107" s="227"/>
      <c r="AFQ107" s="227" t="s">
        <v>294</v>
      </c>
      <c r="AFR107" s="227"/>
      <c r="AFS107" s="227"/>
      <c r="AFT107" s="227"/>
      <c r="AFU107" s="227"/>
      <c r="AFV107" s="227"/>
      <c r="AFW107" s="227"/>
      <c r="AFX107" s="227"/>
      <c r="AFY107" s="227" t="s">
        <v>294</v>
      </c>
      <c r="AFZ107" s="227"/>
      <c r="AGA107" s="227"/>
      <c r="AGB107" s="227"/>
      <c r="AGC107" s="227"/>
      <c r="AGD107" s="227"/>
      <c r="AGE107" s="227"/>
      <c r="AGF107" s="227"/>
      <c r="AGG107" s="227" t="s">
        <v>294</v>
      </c>
      <c r="AGH107" s="227"/>
      <c r="AGI107" s="227"/>
      <c r="AGJ107" s="227"/>
      <c r="AGK107" s="227"/>
      <c r="AGL107" s="227"/>
      <c r="AGM107" s="227"/>
      <c r="AGN107" s="227"/>
      <c r="AGO107" s="227" t="s">
        <v>294</v>
      </c>
      <c r="AGP107" s="227"/>
      <c r="AGQ107" s="227"/>
      <c r="AGR107" s="227"/>
      <c r="AGS107" s="227"/>
      <c r="AGT107" s="227"/>
      <c r="AGU107" s="227"/>
      <c r="AGV107" s="227"/>
      <c r="AGW107" s="227" t="s">
        <v>294</v>
      </c>
      <c r="AGX107" s="227"/>
      <c r="AGY107" s="227"/>
      <c r="AGZ107" s="227"/>
      <c r="AHA107" s="227"/>
      <c r="AHB107" s="227"/>
      <c r="AHC107" s="227"/>
      <c r="AHD107" s="227"/>
      <c r="AHE107" s="227" t="s">
        <v>294</v>
      </c>
      <c r="AHF107" s="227"/>
      <c r="AHG107" s="227"/>
      <c r="AHH107" s="227"/>
      <c r="AHI107" s="227"/>
      <c r="AHJ107" s="227"/>
      <c r="AHK107" s="227"/>
      <c r="AHL107" s="227"/>
      <c r="AHM107" s="227" t="s">
        <v>294</v>
      </c>
      <c r="AHN107" s="227"/>
      <c r="AHO107" s="227"/>
      <c r="AHP107" s="227"/>
      <c r="AHQ107" s="227"/>
      <c r="AHR107" s="227"/>
      <c r="AHS107" s="227"/>
      <c r="AHT107" s="227"/>
      <c r="AHU107" s="227" t="s">
        <v>294</v>
      </c>
      <c r="AHV107" s="227"/>
      <c r="AHW107" s="227"/>
      <c r="AHX107" s="227"/>
      <c r="AHY107" s="227"/>
      <c r="AHZ107" s="227"/>
      <c r="AIA107" s="227"/>
      <c r="AIB107" s="227"/>
      <c r="AIC107" s="227" t="s">
        <v>294</v>
      </c>
      <c r="AID107" s="227"/>
      <c r="AIE107" s="227"/>
      <c r="AIF107" s="227"/>
      <c r="AIG107" s="227"/>
      <c r="AIH107" s="227"/>
      <c r="AII107" s="227"/>
      <c r="AIJ107" s="227"/>
      <c r="AIK107" s="227" t="s">
        <v>294</v>
      </c>
      <c r="AIL107" s="227"/>
      <c r="AIM107" s="227"/>
      <c r="AIN107" s="227"/>
      <c r="AIO107" s="227"/>
      <c r="AIP107" s="227"/>
      <c r="AIQ107" s="227"/>
      <c r="AIR107" s="227"/>
      <c r="AIS107" s="227" t="s">
        <v>294</v>
      </c>
      <c r="AIT107" s="227"/>
      <c r="AIU107" s="227"/>
      <c r="AIV107" s="227"/>
      <c r="AIW107" s="227"/>
      <c r="AIX107" s="227"/>
      <c r="AIY107" s="227"/>
      <c r="AIZ107" s="227"/>
      <c r="AJA107" s="227" t="s">
        <v>294</v>
      </c>
      <c r="AJB107" s="227"/>
      <c r="AJC107" s="227"/>
      <c r="AJD107" s="227"/>
      <c r="AJE107" s="227"/>
      <c r="AJF107" s="227"/>
      <c r="AJG107" s="227"/>
      <c r="AJH107" s="227"/>
      <c r="AJI107" s="227" t="s">
        <v>294</v>
      </c>
      <c r="AJJ107" s="227"/>
      <c r="AJK107" s="227"/>
      <c r="AJL107" s="227"/>
      <c r="AJM107" s="227"/>
      <c r="AJN107" s="227"/>
      <c r="AJO107" s="227"/>
      <c r="AJP107" s="227"/>
      <c r="AJQ107" s="227" t="s">
        <v>294</v>
      </c>
      <c r="AJR107" s="227"/>
      <c r="AJS107" s="227"/>
      <c r="AJT107" s="227"/>
      <c r="AJU107" s="227"/>
      <c r="AJV107" s="227"/>
      <c r="AJW107" s="227"/>
      <c r="AJX107" s="227"/>
      <c r="AJY107" s="227" t="s">
        <v>294</v>
      </c>
      <c r="AJZ107" s="227"/>
      <c r="AKA107" s="227"/>
      <c r="AKB107" s="227"/>
      <c r="AKC107" s="227"/>
      <c r="AKD107" s="227"/>
      <c r="AKE107" s="227"/>
      <c r="AKF107" s="227"/>
      <c r="AKG107" s="227" t="s">
        <v>294</v>
      </c>
      <c r="AKH107" s="227"/>
      <c r="AKI107" s="227"/>
      <c r="AKJ107" s="227"/>
      <c r="AKK107" s="227"/>
      <c r="AKL107" s="227"/>
      <c r="AKM107" s="227"/>
      <c r="AKN107" s="227"/>
      <c r="AKO107" s="227" t="s">
        <v>294</v>
      </c>
      <c r="AKP107" s="227"/>
      <c r="AKQ107" s="227"/>
      <c r="AKR107" s="227"/>
      <c r="AKS107" s="227"/>
      <c r="AKT107" s="227"/>
      <c r="AKU107" s="227"/>
      <c r="AKV107" s="227"/>
      <c r="AKW107" s="227" t="s">
        <v>294</v>
      </c>
      <c r="AKX107" s="227"/>
      <c r="AKY107" s="227"/>
      <c r="AKZ107" s="227"/>
      <c r="ALA107" s="227"/>
      <c r="ALB107" s="227"/>
      <c r="ALC107" s="227"/>
      <c r="ALD107" s="227"/>
      <c r="ALE107" s="227" t="s">
        <v>294</v>
      </c>
      <c r="ALF107" s="227"/>
      <c r="ALG107" s="227"/>
      <c r="ALH107" s="227"/>
      <c r="ALI107" s="227"/>
      <c r="ALJ107" s="227"/>
      <c r="ALK107" s="227"/>
      <c r="ALL107" s="227"/>
      <c r="ALM107" s="227" t="s">
        <v>294</v>
      </c>
      <c r="ALN107" s="227"/>
      <c r="ALO107" s="227"/>
      <c r="ALP107" s="227"/>
      <c r="ALQ107" s="227"/>
      <c r="ALR107" s="227"/>
      <c r="ALS107" s="227"/>
      <c r="ALT107" s="227"/>
      <c r="ALU107" s="227" t="s">
        <v>294</v>
      </c>
      <c r="ALV107" s="227"/>
      <c r="ALW107" s="227"/>
      <c r="ALX107" s="227"/>
      <c r="ALY107" s="227"/>
      <c r="ALZ107" s="227"/>
      <c r="AMA107" s="227"/>
      <c r="AMB107" s="227"/>
      <c r="AMC107" s="227" t="s">
        <v>294</v>
      </c>
      <c r="AMD107" s="227"/>
      <c r="AME107" s="227"/>
      <c r="AMF107" s="227"/>
      <c r="AMG107" s="227"/>
      <c r="AMH107" s="227"/>
      <c r="AMI107" s="227"/>
      <c r="AMJ107" s="227"/>
      <c r="AMK107" s="227" t="s">
        <v>294</v>
      </c>
      <c r="AML107" s="227"/>
      <c r="AMM107" s="227"/>
      <c r="AMN107" s="227"/>
      <c r="AMO107" s="227"/>
      <c r="AMP107" s="227"/>
      <c r="AMQ107" s="227"/>
      <c r="AMR107" s="227"/>
      <c r="AMS107" s="227" t="s">
        <v>294</v>
      </c>
      <c r="AMT107" s="227"/>
      <c r="AMU107" s="227"/>
      <c r="AMV107" s="227"/>
      <c r="AMW107" s="227"/>
      <c r="AMX107" s="227"/>
      <c r="AMY107" s="227"/>
      <c r="AMZ107" s="227"/>
      <c r="ANA107" s="227" t="s">
        <v>294</v>
      </c>
      <c r="ANB107" s="227"/>
      <c r="ANC107" s="227"/>
      <c r="AND107" s="227"/>
      <c r="ANE107" s="227"/>
      <c r="ANF107" s="227"/>
      <c r="ANG107" s="227"/>
      <c r="ANH107" s="227"/>
      <c r="ANI107" s="227" t="s">
        <v>294</v>
      </c>
      <c r="ANJ107" s="227"/>
      <c r="ANK107" s="227"/>
      <c r="ANL107" s="227"/>
      <c r="ANM107" s="227"/>
      <c r="ANN107" s="227"/>
      <c r="ANO107" s="227"/>
      <c r="ANP107" s="227"/>
      <c r="ANQ107" s="227" t="s">
        <v>294</v>
      </c>
      <c r="ANR107" s="227"/>
      <c r="ANS107" s="227"/>
      <c r="ANT107" s="227"/>
      <c r="ANU107" s="227"/>
      <c r="ANV107" s="227"/>
      <c r="ANW107" s="227"/>
      <c r="ANX107" s="227"/>
      <c r="ANY107" s="227" t="s">
        <v>294</v>
      </c>
      <c r="ANZ107" s="227"/>
      <c r="AOA107" s="227"/>
      <c r="AOB107" s="227"/>
      <c r="AOC107" s="227"/>
      <c r="AOD107" s="227"/>
      <c r="AOE107" s="227"/>
      <c r="AOF107" s="227"/>
      <c r="AOG107" s="227" t="s">
        <v>294</v>
      </c>
      <c r="AOH107" s="227"/>
      <c r="AOI107" s="227"/>
      <c r="AOJ107" s="227"/>
      <c r="AOK107" s="227"/>
      <c r="AOL107" s="227"/>
      <c r="AOM107" s="227"/>
      <c r="AON107" s="227"/>
      <c r="AOO107" s="227" t="s">
        <v>294</v>
      </c>
      <c r="AOP107" s="227"/>
      <c r="AOQ107" s="227"/>
      <c r="AOR107" s="227"/>
      <c r="AOS107" s="227"/>
      <c r="AOT107" s="227"/>
      <c r="AOU107" s="227"/>
      <c r="AOV107" s="227"/>
      <c r="AOW107" s="227" t="s">
        <v>294</v>
      </c>
      <c r="AOX107" s="227"/>
      <c r="AOY107" s="227"/>
      <c r="AOZ107" s="227"/>
      <c r="APA107" s="227"/>
      <c r="APB107" s="227"/>
      <c r="APC107" s="227"/>
      <c r="APD107" s="227"/>
      <c r="APE107" s="227" t="s">
        <v>294</v>
      </c>
      <c r="APF107" s="227"/>
      <c r="APG107" s="227"/>
      <c r="APH107" s="227"/>
      <c r="API107" s="227"/>
      <c r="APJ107" s="227"/>
      <c r="APK107" s="227"/>
      <c r="APL107" s="227"/>
      <c r="APM107" s="227" t="s">
        <v>294</v>
      </c>
      <c r="APN107" s="227"/>
      <c r="APO107" s="227"/>
      <c r="APP107" s="227"/>
      <c r="APQ107" s="227"/>
      <c r="APR107" s="227"/>
      <c r="APS107" s="227"/>
      <c r="APT107" s="227"/>
      <c r="APU107" s="227" t="s">
        <v>294</v>
      </c>
      <c r="APV107" s="227"/>
      <c r="APW107" s="227"/>
      <c r="APX107" s="227"/>
      <c r="APY107" s="227"/>
      <c r="APZ107" s="227"/>
      <c r="AQA107" s="227"/>
      <c r="AQB107" s="227"/>
      <c r="AQC107" s="227" t="s">
        <v>294</v>
      </c>
      <c r="AQD107" s="227"/>
      <c r="AQE107" s="227"/>
      <c r="AQF107" s="227"/>
      <c r="AQG107" s="227"/>
      <c r="AQH107" s="227"/>
      <c r="AQI107" s="227"/>
      <c r="AQJ107" s="227"/>
      <c r="AQK107" s="227" t="s">
        <v>294</v>
      </c>
      <c r="AQL107" s="227"/>
      <c r="AQM107" s="227"/>
      <c r="AQN107" s="227"/>
      <c r="AQO107" s="227"/>
      <c r="AQP107" s="227"/>
      <c r="AQQ107" s="227"/>
      <c r="AQR107" s="227"/>
      <c r="AQS107" s="227" t="s">
        <v>294</v>
      </c>
      <c r="AQT107" s="227"/>
      <c r="AQU107" s="227"/>
      <c r="AQV107" s="227"/>
      <c r="AQW107" s="227"/>
      <c r="AQX107" s="227"/>
      <c r="AQY107" s="227"/>
      <c r="AQZ107" s="227"/>
      <c r="ARA107" s="227" t="s">
        <v>294</v>
      </c>
      <c r="ARB107" s="227"/>
      <c r="ARC107" s="227"/>
      <c r="ARD107" s="227"/>
      <c r="ARE107" s="227"/>
      <c r="ARF107" s="227"/>
      <c r="ARG107" s="227"/>
      <c r="ARH107" s="227"/>
      <c r="ARI107" s="227" t="s">
        <v>294</v>
      </c>
      <c r="ARJ107" s="227"/>
      <c r="ARK107" s="227"/>
      <c r="ARL107" s="227"/>
      <c r="ARM107" s="227"/>
      <c r="ARN107" s="227"/>
      <c r="ARO107" s="227"/>
      <c r="ARP107" s="227"/>
      <c r="ARQ107" s="227" t="s">
        <v>294</v>
      </c>
      <c r="ARR107" s="227"/>
      <c r="ARS107" s="227"/>
      <c r="ART107" s="227"/>
      <c r="ARU107" s="227"/>
      <c r="ARV107" s="227"/>
      <c r="ARW107" s="227"/>
      <c r="ARX107" s="227"/>
      <c r="ARY107" s="227" t="s">
        <v>294</v>
      </c>
      <c r="ARZ107" s="227"/>
      <c r="ASA107" s="227"/>
      <c r="ASB107" s="227"/>
      <c r="ASC107" s="227"/>
      <c r="ASD107" s="227"/>
      <c r="ASE107" s="227"/>
      <c r="ASF107" s="227"/>
      <c r="ASG107" s="227" t="s">
        <v>294</v>
      </c>
      <c r="ASH107" s="227"/>
      <c r="ASI107" s="227"/>
      <c r="ASJ107" s="227"/>
      <c r="ASK107" s="227"/>
      <c r="ASL107" s="227"/>
      <c r="ASM107" s="227"/>
      <c r="ASN107" s="227"/>
      <c r="ASO107" s="227" t="s">
        <v>294</v>
      </c>
      <c r="ASP107" s="227"/>
      <c r="ASQ107" s="227"/>
      <c r="ASR107" s="227"/>
      <c r="ASS107" s="227"/>
      <c r="AST107" s="227"/>
      <c r="ASU107" s="227"/>
      <c r="ASV107" s="227"/>
      <c r="ASW107" s="227" t="s">
        <v>294</v>
      </c>
      <c r="ASX107" s="227"/>
      <c r="ASY107" s="227"/>
      <c r="ASZ107" s="227"/>
      <c r="ATA107" s="227"/>
      <c r="ATB107" s="227"/>
      <c r="ATC107" s="227"/>
      <c r="ATD107" s="227"/>
      <c r="ATE107" s="227" t="s">
        <v>294</v>
      </c>
      <c r="ATF107" s="227"/>
      <c r="ATG107" s="227"/>
      <c r="ATH107" s="227"/>
      <c r="ATI107" s="227"/>
      <c r="ATJ107" s="227"/>
      <c r="ATK107" s="227"/>
      <c r="ATL107" s="227"/>
      <c r="ATM107" s="227" t="s">
        <v>294</v>
      </c>
      <c r="ATN107" s="227"/>
      <c r="ATO107" s="227"/>
      <c r="ATP107" s="227"/>
      <c r="ATQ107" s="227"/>
      <c r="ATR107" s="227"/>
      <c r="ATS107" s="227"/>
      <c r="ATT107" s="227"/>
      <c r="ATU107" s="227" t="s">
        <v>294</v>
      </c>
      <c r="ATV107" s="227"/>
      <c r="ATW107" s="227"/>
      <c r="ATX107" s="227"/>
      <c r="ATY107" s="227"/>
      <c r="ATZ107" s="227"/>
      <c r="AUA107" s="227"/>
      <c r="AUB107" s="227"/>
      <c r="AUC107" s="227" t="s">
        <v>294</v>
      </c>
      <c r="AUD107" s="227"/>
      <c r="AUE107" s="227"/>
      <c r="AUF107" s="227"/>
      <c r="AUG107" s="227"/>
      <c r="AUH107" s="227"/>
      <c r="AUI107" s="227"/>
      <c r="AUJ107" s="227"/>
      <c r="AUK107" s="227" t="s">
        <v>294</v>
      </c>
      <c r="AUL107" s="227"/>
      <c r="AUM107" s="227"/>
      <c r="AUN107" s="227"/>
      <c r="AUO107" s="227"/>
      <c r="AUP107" s="227"/>
      <c r="AUQ107" s="227"/>
      <c r="AUR107" s="227"/>
      <c r="AUS107" s="227" t="s">
        <v>294</v>
      </c>
      <c r="AUT107" s="227"/>
      <c r="AUU107" s="227"/>
      <c r="AUV107" s="227"/>
      <c r="AUW107" s="227"/>
      <c r="AUX107" s="227"/>
      <c r="AUY107" s="227"/>
      <c r="AUZ107" s="227"/>
      <c r="AVA107" s="227" t="s">
        <v>294</v>
      </c>
      <c r="AVB107" s="227"/>
      <c r="AVC107" s="227"/>
      <c r="AVD107" s="227"/>
      <c r="AVE107" s="227"/>
      <c r="AVF107" s="227"/>
      <c r="AVG107" s="227"/>
      <c r="AVH107" s="227"/>
      <c r="AVI107" s="227" t="s">
        <v>294</v>
      </c>
      <c r="AVJ107" s="227"/>
      <c r="AVK107" s="227"/>
      <c r="AVL107" s="227"/>
      <c r="AVM107" s="227"/>
      <c r="AVN107" s="227"/>
      <c r="AVO107" s="227"/>
      <c r="AVP107" s="227"/>
      <c r="AVQ107" s="227" t="s">
        <v>294</v>
      </c>
      <c r="AVR107" s="227"/>
      <c r="AVS107" s="227"/>
      <c r="AVT107" s="227"/>
      <c r="AVU107" s="227"/>
      <c r="AVV107" s="227"/>
      <c r="AVW107" s="227"/>
      <c r="AVX107" s="227"/>
      <c r="AVY107" s="227" t="s">
        <v>294</v>
      </c>
      <c r="AVZ107" s="227"/>
      <c r="AWA107" s="227"/>
      <c r="AWB107" s="227"/>
      <c r="AWC107" s="227"/>
      <c r="AWD107" s="227"/>
      <c r="AWE107" s="227"/>
      <c r="AWF107" s="227"/>
      <c r="AWG107" s="227" t="s">
        <v>294</v>
      </c>
      <c r="AWH107" s="227"/>
      <c r="AWI107" s="227"/>
      <c r="AWJ107" s="227"/>
      <c r="AWK107" s="227"/>
      <c r="AWL107" s="227"/>
      <c r="AWM107" s="227"/>
      <c r="AWN107" s="227"/>
      <c r="AWO107" s="227" t="s">
        <v>294</v>
      </c>
      <c r="AWP107" s="227"/>
      <c r="AWQ107" s="227"/>
      <c r="AWR107" s="227"/>
      <c r="AWS107" s="227"/>
      <c r="AWT107" s="227"/>
      <c r="AWU107" s="227"/>
      <c r="AWV107" s="227"/>
      <c r="AWW107" s="227" t="s">
        <v>294</v>
      </c>
      <c r="AWX107" s="227"/>
      <c r="AWY107" s="227"/>
      <c r="AWZ107" s="227"/>
      <c r="AXA107" s="227"/>
      <c r="AXB107" s="227"/>
      <c r="AXC107" s="227"/>
      <c r="AXD107" s="227"/>
      <c r="AXE107" s="227" t="s">
        <v>294</v>
      </c>
      <c r="AXF107" s="227"/>
      <c r="AXG107" s="227"/>
      <c r="AXH107" s="227"/>
      <c r="AXI107" s="227"/>
      <c r="AXJ107" s="227"/>
      <c r="AXK107" s="227"/>
      <c r="AXL107" s="227"/>
      <c r="AXM107" s="227" t="s">
        <v>294</v>
      </c>
      <c r="AXN107" s="227"/>
      <c r="AXO107" s="227"/>
      <c r="AXP107" s="227"/>
      <c r="AXQ107" s="227"/>
      <c r="AXR107" s="227"/>
      <c r="AXS107" s="227"/>
      <c r="AXT107" s="227"/>
      <c r="AXU107" s="227" t="s">
        <v>294</v>
      </c>
      <c r="AXV107" s="227"/>
      <c r="AXW107" s="227"/>
      <c r="AXX107" s="227"/>
      <c r="AXY107" s="227"/>
      <c r="AXZ107" s="227"/>
      <c r="AYA107" s="227"/>
      <c r="AYB107" s="227"/>
      <c r="AYC107" s="227" t="s">
        <v>294</v>
      </c>
      <c r="AYD107" s="227"/>
      <c r="AYE107" s="227"/>
      <c r="AYF107" s="227"/>
      <c r="AYG107" s="227"/>
      <c r="AYH107" s="227"/>
      <c r="AYI107" s="227"/>
      <c r="AYJ107" s="227"/>
      <c r="AYK107" s="227" t="s">
        <v>294</v>
      </c>
      <c r="AYL107" s="227"/>
      <c r="AYM107" s="227"/>
      <c r="AYN107" s="227"/>
      <c r="AYO107" s="227"/>
      <c r="AYP107" s="227"/>
      <c r="AYQ107" s="227"/>
      <c r="AYR107" s="227"/>
      <c r="AYS107" s="227" t="s">
        <v>294</v>
      </c>
      <c r="AYT107" s="227"/>
      <c r="AYU107" s="227"/>
      <c r="AYV107" s="227"/>
      <c r="AYW107" s="227"/>
      <c r="AYX107" s="227"/>
      <c r="AYY107" s="227"/>
      <c r="AYZ107" s="227"/>
      <c r="AZA107" s="227" t="s">
        <v>294</v>
      </c>
      <c r="AZB107" s="227"/>
      <c r="AZC107" s="227"/>
      <c r="AZD107" s="227"/>
      <c r="AZE107" s="227"/>
      <c r="AZF107" s="227"/>
      <c r="AZG107" s="227"/>
      <c r="AZH107" s="227"/>
      <c r="AZI107" s="227" t="s">
        <v>294</v>
      </c>
      <c r="AZJ107" s="227"/>
      <c r="AZK107" s="227"/>
      <c r="AZL107" s="227"/>
      <c r="AZM107" s="227"/>
      <c r="AZN107" s="227"/>
      <c r="AZO107" s="227"/>
      <c r="AZP107" s="227"/>
      <c r="AZQ107" s="227" t="s">
        <v>294</v>
      </c>
      <c r="AZR107" s="227"/>
      <c r="AZS107" s="227"/>
      <c r="AZT107" s="227"/>
      <c r="AZU107" s="227"/>
      <c r="AZV107" s="227"/>
      <c r="AZW107" s="227"/>
      <c r="AZX107" s="227"/>
      <c r="AZY107" s="227" t="s">
        <v>294</v>
      </c>
      <c r="AZZ107" s="227"/>
      <c r="BAA107" s="227"/>
      <c r="BAB107" s="227"/>
      <c r="BAC107" s="227"/>
      <c r="BAD107" s="227"/>
      <c r="BAE107" s="227"/>
      <c r="BAF107" s="227"/>
      <c r="BAG107" s="227" t="s">
        <v>294</v>
      </c>
      <c r="BAH107" s="227"/>
      <c r="BAI107" s="227"/>
      <c r="BAJ107" s="227"/>
      <c r="BAK107" s="227"/>
      <c r="BAL107" s="227"/>
      <c r="BAM107" s="227"/>
      <c r="BAN107" s="227"/>
      <c r="BAO107" s="227" t="s">
        <v>294</v>
      </c>
      <c r="BAP107" s="227"/>
      <c r="BAQ107" s="227"/>
      <c r="BAR107" s="227"/>
      <c r="BAS107" s="227"/>
      <c r="BAT107" s="227"/>
      <c r="BAU107" s="227"/>
      <c r="BAV107" s="227"/>
      <c r="BAW107" s="227" t="s">
        <v>294</v>
      </c>
      <c r="BAX107" s="227"/>
      <c r="BAY107" s="227"/>
      <c r="BAZ107" s="227"/>
      <c r="BBA107" s="227"/>
      <c r="BBB107" s="227"/>
      <c r="BBC107" s="227"/>
      <c r="BBD107" s="227"/>
      <c r="BBE107" s="227" t="s">
        <v>294</v>
      </c>
      <c r="BBF107" s="227"/>
      <c r="BBG107" s="227"/>
      <c r="BBH107" s="227"/>
      <c r="BBI107" s="227"/>
      <c r="BBJ107" s="227"/>
      <c r="BBK107" s="227"/>
      <c r="BBL107" s="227"/>
      <c r="BBM107" s="227" t="s">
        <v>294</v>
      </c>
      <c r="BBN107" s="227"/>
      <c r="BBO107" s="227"/>
      <c r="BBP107" s="227"/>
      <c r="BBQ107" s="227"/>
      <c r="BBR107" s="227"/>
      <c r="BBS107" s="227"/>
      <c r="BBT107" s="227"/>
      <c r="BBU107" s="227" t="s">
        <v>294</v>
      </c>
      <c r="BBV107" s="227"/>
      <c r="BBW107" s="227"/>
      <c r="BBX107" s="227"/>
      <c r="BBY107" s="227"/>
      <c r="BBZ107" s="227"/>
      <c r="BCA107" s="227"/>
      <c r="BCB107" s="227"/>
      <c r="BCC107" s="227" t="s">
        <v>294</v>
      </c>
      <c r="BCD107" s="227"/>
      <c r="BCE107" s="227"/>
      <c r="BCF107" s="227"/>
      <c r="BCG107" s="227"/>
      <c r="BCH107" s="227"/>
      <c r="BCI107" s="227"/>
      <c r="BCJ107" s="227"/>
      <c r="BCK107" s="227" t="s">
        <v>294</v>
      </c>
      <c r="BCL107" s="227"/>
      <c r="BCM107" s="227"/>
      <c r="BCN107" s="227"/>
      <c r="BCO107" s="227"/>
      <c r="BCP107" s="227"/>
      <c r="BCQ107" s="227"/>
      <c r="BCR107" s="227"/>
      <c r="BCS107" s="227" t="s">
        <v>294</v>
      </c>
      <c r="BCT107" s="227"/>
      <c r="BCU107" s="227"/>
      <c r="BCV107" s="227"/>
      <c r="BCW107" s="227"/>
      <c r="BCX107" s="227"/>
      <c r="BCY107" s="227"/>
      <c r="BCZ107" s="227"/>
      <c r="BDA107" s="227" t="s">
        <v>294</v>
      </c>
      <c r="BDB107" s="227"/>
      <c r="BDC107" s="227"/>
      <c r="BDD107" s="227"/>
      <c r="BDE107" s="227"/>
      <c r="BDF107" s="227"/>
      <c r="BDG107" s="227"/>
      <c r="BDH107" s="227"/>
      <c r="BDI107" s="227" t="s">
        <v>294</v>
      </c>
      <c r="BDJ107" s="227"/>
      <c r="BDK107" s="227"/>
      <c r="BDL107" s="227"/>
      <c r="BDM107" s="227"/>
      <c r="BDN107" s="227"/>
      <c r="BDO107" s="227"/>
      <c r="BDP107" s="227"/>
      <c r="BDQ107" s="227" t="s">
        <v>294</v>
      </c>
      <c r="BDR107" s="227"/>
      <c r="BDS107" s="227"/>
      <c r="BDT107" s="227"/>
      <c r="BDU107" s="227"/>
      <c r="BDV107" s="227"/>
      <c r="BDW107" s="227"/>
      <c r="BDX107" s="227"/>
      <c r="BDY107" s="227" t="s">
        <v>294</v>
      </c>
      <c r="BDZ107" s="227"/>
      <c r="BEA107" s="227"/>
      <c r="BEB107" s="227"/>
      <c r="BEC107" s="227"/>
      <c r="BED107" s="227"/>
      <c r="BEE107" s="227"/>
      <c r="BEF107" s="227"/>
      <c r="BEG107" s="227" t="s">
        <v>294</v>
      </c>
      <c r="BEH107" s="227"/>
      <c r="BEI107" s="227"/>
      <c r="BEJ107" s="227"/>
      <c r="BEK107" s="227"/>
      <c r="BEL107" s="227"/>
      <c r="BEM107" s="227"/>
      <c r="BEN107" s="227"/>
      <c r="BEO107" s="227" t="s">
        <v>294</v>
      </c>
      <c r="BEP107" s="227"/>
      <c r="BEQ107" s="227"/>
      <c r="BER107" s="227"/>
      <c r="BES107" s="227"/>
      <c r="BET107" s="227"/>
      <c r="BEU107" s="227"/>
      <c r="BEV107" s="227"/>
      <c r="BEW107" s="227" t="s">
        <v>294</v>
      </c>
      <c r="BEX107" s="227"/>
      <c r="BEY107" s="227"/>
      <c r="BEZ107" s="227"/>
      <c r="BFA107" s="227"/>
      <c r="BFB107" s="227"/>
      <c r="BFC107" s="227"/>
      <c r="BFD107" s="227"/>
      <c r="BFE107" s="227" t="s">
        <v>294</v>
      </c>
      <c r="BFF107" s="227"/>
      <c r="BFG107" s="227"/>
      <c r="BFH107" s="227"/>
      <c r="BFI107" s="227"/>
      <c r="BFJ107" s="227"/>
      <c r="BFK107" s="227"/>
      <c r="BFL107" s="227"/>
      <c r="BFM107" s="227" t="s">
        <v>294</v>
      </c>
      <c r="BFN107" s="227"/>
      <c r="BFO107" s="227"/>
      <c r="BFP107" s="227"/>
      <c r="BFQ107" s="227"/>
      <c r="BFR107" s="227"/>
      <c r="BFS107" s="227"/>
      <c r="BFT107" s="227"/>
      <c r="BFU107" s="227" t="s">
        <v>294</v>
      </c>
      <c r="BFV107" s="227"/>
      <c r="BFW107" s="227"/>
      <c r="BFX107" s="227"/>
      <c r="BFY107" s="227"/>
      <c r="BFZ107" s="227"/>
      <c r="BGA107" s="227"/>
      <c r="BGB107" s="227"/>
      <c r="BGC107" s="227" t="s">
        <v>294</v>
      </c>
      <c r="BGD107" s="227"/>
      <c r="BGE107" s="227"/>
      <c r="BGF107" s="227"/>
      <c r="BGG107" s="227"/>
      <c r="BGH107" s="227"/>
      <c r="BGI107" s="227"/>
      <c r="BGJ107" s="227"/>
      <c r="BGK107" s="227" t="s">
        <v>294</v>
      </c>
      <c r="BGL107" s="227"/>
      <c r="BGM107" s="227"/>
      <c r="BGN107" s="227"/>
      <c r="BGO107" s="227"/>
      <c r="BGP107" s="227"/>
      <c r="BGQ107" s="227"/>
      <c r="BGR107" s="227"/>
      <c r="BGS107" s="227" t="s">
        <v>294</v>
      </c>
      <c r="BGT107" s="227"/>
      <c r="BGU107" s="227"/>
      <c r="BGV107" s="227"/>
      <c r="BGW107" s="227"/>
      <c r="BGX107" s="227"/>
      <c r="BGY107" s="227"/>
      <c r="BGZ107" s="227"/>
      <c r="BHA107" s="227" t="s">
        <v>294</v>
      </c>
      <c r="BHB107" s="227"/>
      <c r="BHC107" s="227"/>
      <c r="BHD107" s="227"/>
      <c r="BHE107" s="227"/>
      <c r="BHF107" s="227"/>
      <c r="BHG107" s="227"/>
      <c r="BHH107" s="227"/>
      <c r="BHI107" s="227" t="s">
        <v>294</v>
      </c>
      <c r="BHJ107" s="227"/>
      <c r="BHK107" s="227"/>
      <c r="BHL107" s="227"/>
      <c r="BHM107" s="227"/>
      <c r="BHN107" s="227"/>
      <c r="BHO107" s="227"/>
      <c r="BHP107" s="227"/>
      <c r="BHQ107" s="227" t="s">
        <v>294</v>
      </c>
      <c r="BHR107" s="227"/>
      <c r="BHS107" s="227"/>
      <c r="BHT107" s="227"/>
      <c r="BHU107" s="227"/>
      <c r="BHV107" s="227"/>
      <c r="BHW107" s="227"/>
      <c r="BHX107" s="227"/>
      <c r="BHY107" s="227" t="s">
        <v>294</v>
      </c>
      <c r="BHZ107" s="227"/>
      <c r="BIA107" s="227"/>
      <c r="BIB107" s="227"/>
      <c r="BIC107" s="227"/>
      <c r="BID107" s="227"/>
      <c r="BIE107" s="227"/>
      <c r="BIF107" s="227"/>
      <c r="BIG107" s="227" t="s">
        <v>294</v>
      </c>
      <c r="BIH107" s="227"/>
      <c r="BII107" s="227"/>
      <c r="BIJ107" s="227"/>
      <c r="BIK107" s="227"/>
      <c r="BIL107" s="227"/>
      <c r="BIM107" s="227"/>
      <c r="BIN107" s="227"/>
      <c r="BIO107" s="227" t="s">
        <v>294</v>
      </c>
      <c r="BIP107" s="227"/>
      <c r="BIQ107" s="227"/>
      <c r="BIR107" s="227"/>
      <c r="BIS107" s="227"/>
      <c r="BIT107" s="227"/>
      <c r="BIU107" s="227"/>
      <c r="BIV107" s="227"/>
      <c r="BIW107" s="227" t="s">
        <v>294</v>
      </c>
      <c r="BIX107" s="227"/>
      <c r="BIY107" s="227"/>
      <c r="BIZ107" s="227"/>
      <c r="BJA107" s="227"/>
      <c r="BJB107" s="227"/>
      <c r="BJC107" s="227"/>
      <c r="BJD107" s="227"/>
      <c r="BJE107" s="227" t="s">
        <v>294</v>
      </c>
      <c r="BJF107" s="227"/>
      <c r="BJG107" s="227"/>
      <c r="BJH107" s="227"/>
      <c r="BJI107" s="227"/>
      <c r="BJJ107" s="227"/>
      <c r="BJK107" s="227"/>
      <c r="BJL107" s="227"/>
      <c r="BJM107" s="227" t="s">
        <v>294</v>
      </c>
      <c r="BJN107" s="227"/>
      <c r="BJO107" s="227"/>
      <c r="BJP107" s="227"/>
      <c r="BJQ107" s="227"/>
      <c r="BJR107" s="227"/>
      <c r="BJS107" s="227"/>
      <c r="BJT107" s="227"/>
      <c r="BJU107" s="227" t="s">
        <v>294</v>
      </c>
      <c r="BJV107" s="227"/>
      <c r="BJW107" s="227"/>
      <c r="BJX107" s="227"/>
      <c r="BJY107" s="227"/>
      <c r="BJZ107" s="227"/>
      <c r="BKA107" s="227"/>
      <c r="BKB107" s="227"/>
      <c r="BKC107" s="227" t="s">
        <v>294</v>
      </c>
      <c r="BKD107" s="227"/>
      <c r="BKE107" s="227"/>
      <c r="BKF107" s="227"/>
      <c r="BKG107" s="227"/>
      <c r="BKH107" s="227"/>
      <c r="BKI107" s="227"/>
      <c r="BKJ107" s="227"/>
      <c r="BKK107" s="227" t="s">
        <v>294</v>
      </c>
      <c r="BKL107" s="227"/>
      <c r="BKM107" s="227"/>
      <c r="BKN107" s="227"/>
      <c r="BKO107" s="227"/>
      <c r="BKP107" s="227"/>
      <c r="BKQ107" s="227"/>
      <c r="BKR107" s="227"/>
      <c r="BKS107" s="227" t="s">
        <v>294</v>
      </c>
      <c r="BKT107" s="227"/>
      <c r="BKU107" s="227"/>
      <c r="BKV107" s="227"/>
      <c r="BKW107" s="227"/>
      <c r="BKX107" s="227"/>
      <c r="BKY107" s="227"/>
      <c r="BKZ107" s="227"/>
      <c r="BLA107" s="227" t="s">
        <v>294</v>
      </c>
      <c r="BLB107" s="227"/>
      <c r="BLC107" s="227"/>
      <c r="BLD107" s="227"/>
      <c r="BLE107" s="227"/>
      <c r="BLF107" s="227"/>
      <c r="BLG107" s="227"/>
      <c r="BLH107" s="227"/>
      <c r="BLI107" s="227" t="s">
        <v>294</v>
      </c>
      <c r="BLJ107" s="227"/>
      <c r="BLK107" s="227"/>
      <c r="BLL107" s="227"/>
      <c r="BLM107" s="227"/>
      <c r="BLN107" s="227"/>
      <c r="BLO107" s="227"/>
      <c r="BLP107" s="227"/>
      <c r="BLQ107" s="227" t="s">
        <v>294</v>
      </c>
      <c r="BLR107" s="227"/>
      <c r="BLS107" s="227"/>
      <c r="BLT107" s="227"/>
      <c r="BLU107" s="227"/>
      <c r="BLV107" s="227"/>
      <c r="BLW107" s="227"/>
      <c r="BLX107" s="227"/>
      <c r="BLY107" s="227" t="s">
        <v>294</v>
      </c>
      <c r="BLZ107" s="227"/>
      <c r="BMA107" s="227"/>
      <c r="BMB107" s="227"/>
      <c r="BMC107" s="227"/>
      <c r="BMD107" s="227"/>
      <c r="BME107" s="227"/>
      <c r="BMF107" s="227"/>
      <c r="BMG107" s="227" t="s">
        <v>294</v>
      </c>
      <c r="BMH107" s="227"/>
      <c r="BMI107" s="227"/>
      <c r="BMJ107" s="227"/>
      <c r="BMK107" s="227"/>
      <c r="BML107" s="227"/>
      <c r="BMM107" s="227"/>
      <c r="BMN107" s="227"/>
      <c r="BMO107" s="227" t="s">
        <v>294</v>
      </c>
      <c r="BMP107" s="227"/>
      <c r="BMQ107" s="227"/>
      <c r="BMR107" s="227"/>
      <c r="BMS107" s="227"/>
      <c r="BMT107" s="227"/>
      <c r="BMU107" s="227"/>
      <c r="BMV107" s="227"/>
      <c r="BMW107" s="227" t="s">
        <v>294</v>
      </c>
      <c r="BMX107" s="227"/>
      <c r="BMY107" s="227"/>
      <c r="BMZ107" s="227"/>
      <c r="BNA107" s="227"/>
      <c r="BNB107" s="227"/>
      <c r="BNC107" s="227"/>
      <c r="BND107" s="227"/>
      <c r="BNE107" s="227" t="s">
        <v>294</v>
      </c>
      <c r="BNF107" s="227"/>
      <c r="BNG107" s="227"/>
      <c r="BNH107" s="227"/>
      <c r="BNI107" s="227"/>
      <c r="BNJ107" s="227"/>
      <c r="BNK107" s="227"/>
      <c r="BNL107" s="227"/>
      <c r="BNM107" s="227" t="s">
        <v>294</v>
      </c>
      <c r="BNN107" s="227"/>
      <c r="BNO107" s="227"/>
      <c r="BNP107" s="227"/>
      <c r="BNQ107" s="227"/>
      <c r="BNR107" s="227"/>
      <c r="BNS107" s="227"/>
      <c r="BNT107" s="227"/>
      <c r="BNU107" s="227" t="s">
        <v>294</v>
      </c>
      <c r="BNV107" s="227"/>
      <c r="BNW107" s="227"/>
      <c r="BNX107" s="227"/>
      <c r="BNY107" s="227"/>
      <c r="BNZ107" s="227"/>
      <c r="BOA107" s="227"/>
      <c r="BOB107" s="227"/>
      <c r="BOC107" s="227" t="s">
        <v>294</v>
      </c>
      <c r="BOD107" s="227"/>
      <c r="BOE107" s="227"/>
      <c r="BOF107" s="227"/>
      <c r="BOG107" s="227"/>
      <c r="BOH107" s="227"/>
      <c r="BOI107" s="227"/>
      <c r="BOJ107" s="227"/>
      <c r="BOK107" s="227" t="s">
        <v>294</v>
      </c>
      <c r="BOL107" s="227"/>
      <c r="BOM107" s="227"/>
      <c r="BON107" s="227"/>
      <c r="BOO107" s="227"/>
      <c r="BOP107" s="227"/>
      <c r="BOQ107" s="227"/>
      <c r="BOR107" s="227"/>
      <c r="BOS107" s="227" t="s">
        <v>294</v>
      </c>
      <c r="BOT107" s="227"/>
      <c r="BOU107" s="227"/>
      <c r="BOV107" s="227"/>
      <c r="BOW107" s="227"/>
      <c r="BOX107" s="227"/>
      <c r="BOY107" s="227"/>
      <c r="BOZ107" s="227"/>
      <c r="BPA107" s="227" t="s">
        <v>294</v>
      </c>
      <c r="BPB107" s="227"/>
      <c r="BPC107" s="227"/>
      <c r="BPD107" s="227"/>
      <c r="BPE107" s="227"/>
      <c r="BPF107" s="227"/>
      <c r="BPG107" s="227"/>
      <c r="BPH107" s="227"/>
      <c r="BPI107" s="227" t="s">
        <v>294</v>
      </c>
      <c r="BPJ107" s="227"/>
      <c r="BPK107" s="227"/>
      <c r="BPL107" s="227"/>
      <c r="BPM107" s="227"/>
      <c r="BPN107" s="227"/>
      <c r="BPO107" s="227"/>
      <c r="BPP107" s="227"/>
      <c r="BPQ107" s="227" t="s">
        <v>294</v>
      </c>
      <c r="BPR107" s="227"/>
      <c r="BPS107" s="227"/>
      <c r="BPT107" s="227"/>
      <c r="BPU107" s="227"/>
      <c r="BPV107" s="227"/>
      <c r="BPW107" s="227"/>
      <c r="BPX107" s="227"/>
      <c r="BPY107" s="227" t="s">
        <v>294</v>
      </c>
      <c r="BPZ107" s="227"/>
      <c r="BQA107" s="227"/>
      <c r="BQB107" s="227"/>
      <c r="BQC107" s="227"/>
      <c r="BQD107" s="227"/>
      <c r="BQE107" s="227"/>
      <c r="BQF107" s="227"/>
      <c r="BQG107" s="227" t="s">
        <v>294</v>
      </c>
      <c r="BQH107" s="227"/>
      <c r="BQI107" s="227"/>
      <c r="BQJ107" s="227"/>
      <c r="BQK107" s="227"/>
      <c r="BQL107" s="227"/>
      <c r="BQM107" s="227"/>
      <c r="BQN107" s="227"/>
      <c r="BQO107" s="227" t="s">
        <v>294</v>
      </c>
      <c r="BQP107" s="227"/>
      <c r="BQQ107" s="227"/>
      <c r="BQR107" s="227"/>
      <c r="BQS107" s="227"/>
      <c r="BQT107" s="227"/>
      <c r="BQU107" s="227"/>
      <c r="BQV107" s="227"/>
      <c r="BQW107" s="227" t="s">
        <v>294</v>
      </c>
      <c r="BQX107" s="227"/>
      <c r="BQY107" s="227"/>
      <c r="BQZ107" s="227"/>
      <c r="BRA107" s="227"/>
      <c r="BRB107" s="227"/>
      <c r="BRC107" s="227"/>
      <c r="BRD107" s="227"/>
      <c r="BRE107" s="227" t="s">
        <v>294</v>
      </c>
      <c r="BRF107" s="227"/>
      <c r="BRG107" s="227"/>
      <c r="BRH107" s="227"/>
      <c r="BRI107" s="227"/>
      <c r="BRJ107" s="227"/>
      <c r="BRK107" s="227"/>
      <c r="BRL107" s="227"/>
      <c r="BRM107" s="227" t="s">
        <v>294</v>
      </c>
      <c r="BRN107" s="227"/>
      <c r="BRO107" s="227"/>
      <c r="BRP107" s="227"/>
      <c r="BRQ107" s="227"/>
      <c r="BRR107" s="227"/>
      <c r="BRS107" s="227"/>
      <c r="BRT107" s="227"/>
      <c r="BRU107" s="227" t="s">
        <v>294</v>
      </c>
      <c r="BRV107" s="227"/>
      <c r="BRW107" s="227"/>
      <c r="BRX107" s="227"/>
      <c r="BRY107" s="227"/>
      <c r="BRZ107" s="227"/>
      <c r="BSA107" s="227"/>
      <c r="BSB107" s="227"/>
      <c r="BSC107" s="227" t="s">
        <v>294</v>
      </c>
      <c r="BSD107" s="227"/>
      <c r="BSE107" s="227"/>
      <c r="BSF107" s="227"/>
      <c r="BSG107" s="227"/>
      <c r="BSH107" s="227"/>
      <c r="BSI107" s="227"/>
      <c r="BSJ107" s="227"/>
      <c r="BSK107" s="227" t="s">
        <v>294</v>
      </c>
      <c r="BSL107" s="227"/>
      <c r="BSM107" s="227"/>
      <c r="BSN107" s="227"/>
      <c r="BSO107" s="227"/>
      <c r="BSP107" s="227"/>
      <c r="BSQ107" s="227"/>
      <c r="BSR107" s="227"/>
      <c r="BSS107" s="227" t="s">
        <v>294</v>
      </c>
      <c r="BST107" s="227"/>
      <c r="BSU107" s="227"/>
      <c r="BSV107" s="227"/>
      <c r="BSW107" s="227"/>
      <c r="BSX107" s="227"/>
      <c r="BSY107" s="227"/>
      <c r="BSZ107" s="227"/>
      <c r="BTA107" s="227" t="s">
        <v>294</v>
      </c>
      <c r="BTB107" s="227"/>
      <c r="BTC107" s="227"/>
      <c r="BTD107" s="227"/>
      <c r="BTE107" s="227"/>
      <c r="BTF107" s="227"/>
      <c r="BTG107" s="227"/>
      <c r="BTH107" s="227"/>
      <c r="BTI107" s="227" t="s">
        <v>294</v>
      </c>
      <c r="BTJ107" s="227"/>
      <c r="BTK107" s="227"/>
      <c r="BTL107" s="227"/>
      <c r="BTM107" s="227"/>
      <c r="BTN107" s="227"/>
      <c r="BTO107" s="227"/>
      <c r="BTP107" s="227"/>
      <c r="BTQ107" s="227" t="s">
        <v>294</v>
      </c>
      <c r="BTR107" s="227"/>
      <c r="BTS107" s="227"/>
      <c r="BTT107" s="227"/>
      <c r="BTU107" s="227"/>
      <c r="BTV107" s="227"/>
      <c r="BTW107" s="227"/>
      <c r="BTX107" s="227"/>
      <c r="BTY107" s="227" t="s">
        <v>294</v>
      </c>
      <c r="BTZ107" s="227"/>
      <c r="BUA107" s="227"/>
      <c r="BUB107" s="227"/>
      <c r="BUC107" s="227"/>
      <c r="BUD107" s="227"/>
      <c r="BUE107" s="227"/>
      <c r="BUF107" s="227"/>
      <c r="BUG107" s="227" t="s">
        <v>294</v>
      </c>
      <c r="BUH107" s="227"/>
      <c r="BUI107" s="227"/>
      <c r="BUJ107" s="227"/>
      <c r="BUK107" s="227"/>
      <c r="BUL107" s="227"/>
      <c r="BUM107" s="227"/>
      <c r="BUN107" s="227"/>
      <c r="BUO107" s="227" t="s">
        <v>294</v>
      </c>
      <c r="BUP107" s="227"/>
      <c r="BUQ107" s="227"/>
      <c r="BUR107" s="227"/>
      <c r="BUS107" s="227"/>
      <c r="BUT107" s="227"/>
      <c r="BUU107" s="227"/>
      <c r="BUV107" s="227"/>
      <c r="BUW107" s="227" t="s">
        <v>294</v>
      </c>
      <c r="BUX107" s="227"/>
      <c r="BUY107" s="227"/>
      <c r="BUZ107" s="227"/>
      <c r="BVA107" s="227"/>
      <c r="BVB107" s="227"/>
      <c r="BVC107" s="227"/>
      <c r="BVD107" s="227"/>
      <c r="BVE107" s="227" t="s">
        <v>294</v>
      </c>
      <c r="BVF107" s="227"/>
      <c r="BVG107" s="227"/>
      <c r="BVH107" s="227"/>
      <c r="BVI107" s="227"/>
      <c r="BVJ107" s="227"/>
      <c r="BVK107" s="227"/>
      <c r="BVL107" s="227"/>
      <c r="BVM107" s="227" t="s">
        <v>294</v>
      </c>
      <c r="BVN107" s="227"/>
      <c r="BVO107" s="227"/>
      <c r="BVP107" s="227"/>
      <c r="BVQ107" s="227"/>
      <c r="BVR107" s="227"/>
      <c r="BVS107" s="227"/>
      <c r="BVT107" s="227"/>
      <c r="BVU107" s="227" t="s">
        <v>294</v>
      </c>
      <c r="BVV107" s="227"/>
      <c r="BVW107" s="227"/>
      <c r="BVX107" s="227"/>
      <c r="BVY107" s="227"/>
      <c r="BVZ107" s="227"/>
      <c r="BWA107" s="227"/>
      <c r="BWB107" s="227"/>
      <c r="BWC107" s="227" t="s">
        <v>294</v>
      </c>
      <c r="BWD107" s="227"/>
      <c r="BWE107" s="227"/>
      <c r="BWF107" s="227"/>
      <c r="BWG107" s="227"/>
      <c r="BWH107" s="227"/>
      <c r="BWI107" s="227"/>
      <c r="BWJ107" s="227"/>
      <c r="BWK107" s="227" t="s">
        <v>294</v>
      </c>
      <c r="BWL107" s="227"/>
      <c r="BWM107" s="227"/>
      <c r="BWN107" s="227"/>
      <c r="BWO107" s="227"/>
      <c r="BWP107" s="227"/>
      <c r="BWQ107" s="227"/>
      <c r="BWR107" s="227"/>
      <c r="BWS107" s="227" t="s">
        <v>294</v>
      </c>
      <c r="BWT107" s="227"/>
      <c r="BWU107" s="227"/>
      <c r="BWV107" s="227"/>
      <c r="BWW107" s="227"/>
      <c r="BWX107" s="227"/>
      <c r="BWY107" s="227"/>
      <c r="BWZ107" s="227"/>
      <c r="BXA107" s="227" t="s">
        <v>294</v>
      </c>
      <c r="BXB107" s="227"/>
      <c r="BXC107" s="227"/>
      <c r="BXD107" s="227"/>
      <c r="BXE107" s="227"/>
      <c r="BXF107" s="227"/>
      <c r="BXG107" s="227"/>
      <c r="BXH107" s="227"/>
      <c r="BXI107" s="227" t="s">
        <v>294</v>
      </c>
      <c r="BXJ107" s="227"/>
      <c r="BXK107" s="227"/>
      <c r="BXL107" s="227"/>
      <c r="BXM107" s="227"/>
      <c r="BXN107" s="227"/>
      <c r="BXO107" s="227"/>
      <c r="BXP107" s="227"/>
      <c r="BXQ107" s="227" t="s">
        <v>294</v>
      </c>
      <c r="BXR107" s="227"/>
      <c r="BXS107" s="227"/>
      <c r="BXT107" s="227"/>
      <c r="BXU107" s="227"/>
      <c r="BXV107" s="227"/>
      <c r="BXW107" s="227"/>
      <c r="BXX107" s="227"/>
      <c r="BXY107" s="227" t="s">
        <v>294</v>
      </c>
      <c r="BXZ107" s="227"/>
      <c r="BYA107" s="227"/>
      <c r="BYB107" s="227"/>
      <c r="BYC107" s="227"/>
      <c r="BYD107" s="227"/>
      <c r="BYE107" s="227"/>
      <c r="BYF107" s="227"/>
      <c r="BYG107" s="227" t="s">
        <v>294</v>
      </c>
      <c r="BYH107" s="227"/>
      <c r="BYI107" s="227"/>
      <c r="BYJ107" s="227"/>
      <c r="BYK107" s="227"/>
      <c r="BYL107" s="227"/>
      <c r="BYM107" s="227"/>
      <c r="BYN107" s="227"/>
      <c r="BYO107" s="227" t="s">
        <v>294</v>
      </c>
      <c r="BYP107" s="227"/>
      <c r="BYQ107" s="227"/>
      <c r="BYR107" s="227"/>
      <c r="BYS107" s="227"/>
      <c r="BYT107" s="227"/>
      <c r="BYU107" s="227"/>
      <c r="BYV107" s="227"/>
      <c r="BYW107" s="227" t="s">
        <v>294</v>
      </c>
      <c r="BYX107" s="227"/>
      <c r="BYY107" s="227"/>
      <c r="BYZ107" s="227"/>
      <c r="BZA107" s="227"/>
      <c r="BZB107" s="227"/>
      <c r="BZC107" s="227"/>
      <c r="BZD107" s="227"/>
      <c r="BZE107" s="227" t="s">
        <v>294</v>
      </c>
      <c r="BZF107" s="227"/>
      <c r="BZG107" s="227"/>
      <c r="BZH107" s="227"/>
      <c r="BZI107" s="227"/>
      <c r="BZJ107" s="227"/>
      <c r="BZK107" s="227"/>
      <c r="BZL107" s="227"/>
      <c r="BZM107" s="227" t="s">
        <v>294</v>
      </c>
      <c r="BZN107" s="227"/>
      <c r="BZO107" s="227"/>
      <c r="BZP107" s="227"/>
      <c r="BZQ107" s="227"/>
      <c r="BZR107" s="227"/>
      <c r="BZS107" s="227"/>
      <c r="BZT107" s="227"/>
      <c r="BZU107" s="227" t="s">
        <v>294</v>
      </c>
      <c r="BZV107" s="227"/>
      <c r="BZW107" s="227"/>
      <c r="BZX107" s="227"/>
      <c r="BZY107" s="227"/>
      <c r="BZZ107" s="227"/>
      <c r="CAA107" s="227"/>
      <c r="CAB107" s="227"/>
      <c r="CAC107" s="227" t="s">
        <v>294</v>
      </c>
      <c r="CAD107" s="227"/>
      <c r="CAE107" s="227"/>
      <c r="CAF107" s="227"/>
      <c r="CAG107" s="227"/>
      <c r="CAH107" s="227"/>
      <c r="CAI107" s="227"/>
      <c r="CAJ107" s="227"/>
      <c r="CAK107" s="227" t="s">
        <v>294</v>
      </c>
      <c r="CAL107" s="227"/>
      <c r="CAM107" s="227"/>
      <c r="CAN107" s="227"/>
      <c r="CAO107" s="227"/>
      <c r="CAP107" s="227"/>
      <c r="CAQ107" s="227"/>
      <c r="CAR107" s="227"/>
      <c r="CAS107" s="227" t="s">
        <v>294</v>
      </c>
      <c r="CAT107" s="227"/>
      <c r="CAU107" s="227"/>
      <c r="CAV107" s="227"/>
      <c r="CAW107" s="227"/>
      <c r="CAX107" s="227"/>
      <c r="CAY107" s="227"/>
      <c r="CAZ107" s="227"/>
      <c r="CBA107" s="227" t="s">
        <v>294</v>
      </c>
      <c r="CBB107" s="227"/>
      <c r="CBC107" s="227"/>
      <c r="CBD107" s="227"/>
      <c r="CBE107" s="227"/>
      <c r="CBF107" s="227"/>
      <c r="CBG107" s="227"/>
      <c r="CBH107" s="227"/>
      <c r="CBI107" s="227" t="s">
        <v>294</v>
      </c>
      <c r="CBJ107" s="227"/>
      <c r="CBK107" s="227"/>
      <c r="CBL107" s="227"/>
      <c r="CBM107" s="227"/>
      <c r="CBN107" s="227"/>
      <c r="CBO107" s="227"/>
      <c r="CBP107" s="227"/>
      <c r="CBQ107" s="227" t="s">
        <v>294</v>
      </c>
      <c r="CBR107" s="227"/>
      <c r="CBS107" s="227"/>
      <c r="CBT107" s="227"/>
      <c r="CBU107" s="227"/>
      <c r="CBV107" s="227"/>
      <c r="CBW107" s="227"/>
      <c r="CBX107" s="227"/>
      <c r="CBY107" s="227" t="s">
        <v>294</v>
      </c>
      <c r="CBZ107" s="227"/>
      <c r="CCA107" s="227"/>
      <c r="CCB107" s="227"/>
      <c r="CCC107" s="227"/>
      <c r="CCD107" s="227"/>
      <c r="CCE107" s="227"/>
      <c r="CCF107" s="227"/>
      <c r="CCG107" s="227" t="s">
        <v>294</v>
      </c>
      <c r="CCH107" s="227"/>
      <c r="CCI107" s="227"/>
      <c r="CCJ107" s="227"/>
      <c r="CCK107" s="227"/>
      <c r="CCL107" s="227"/>
      <c r="CCM107" s="227"/>
      <c r="CCN107" s="227"/>
      <c r="CCO107" s="227" t="s">
        <v>294</v>
      </c>
      <c r="CCP107" s="227"/>
      <c r="CCQ107" s="227"/>
      <c r="CCR107" s="227"/>
      <c r="CCS107" s="227"/>
      <c r="CCT107" s="227"/>
      <c r="CCU107" s="227"/>
      <c r="CCV107" s="227"/>
      <c r="CCW107" s="227" t="s">
        <v>294</v>
      </c>
      <c r="CCX107" s="227"/>
      <c r="CCY107" s="227"/>
      <c r="CCZ107" s="227"/>
      <c r="CDA107" s="227"/>
      <c r="CDB107" s="227"/>
      <c r="CDC107" s="227"/>
      <c r="CDD107" s="227"/>
      <c r="CDE107" s="227" t="s">
        <v>294</v>
      </c>
      <c r="CDF107" s="227"/>
      <c r="CDG107" s="227"/>
      <c r="CDH107" s="227"/>
      <c r="CDI107" s="227"/>
      <c r="CDJ107" s="227"/>
      <c r="CDK107" s="227"/>
      <c r="CDL107" s="227"/>
      <c r="CDM107" s="227" t="s">
        <v>294</v>
      </c>
      <c r="CDN107" s="227"/>
      <c r="CDO107" s="227"/>
      <c r="CDP107" s="227"/>
      <c r="CDQ107" s="227"/>
      <c r="CDR107" s="227"/>
      <c r="CDS107" s="227"/>
      <c r="CDT107" s="227"/>
      <c r="CDU107" s="227" t="s">
        <v>294</v>
      </c>
      <c r="CDV107" s="227"/>
      <c r="CDW107" s="227"/>
      <c r="CDX107" s="227"/>
      <c r="CDY107" s="227"/>
      <c r="CDZ107" s="227"/>
      <c r="CEA107" s="227"/>
      <c r="CEB107" s="227"/>
      <c r="CEC107" s="227" t="s">
        <v>294</v>
      </c>
      <c r="CED107" s="227"/>
      <c r="CEE107" s="227"/>
      <c r="CEF107" s="227"/>
      <c r="CEG107" s="227"/>
      <c r="CEH107" s="227"/>
      <c r="CEI107" s="227"/>
      <c r="CEJ107" s="227"/>
      <c r="CEK107" s="227" t="s">
        <v>294</v>
      </c>
      <c r="CEL107" s="227"/>
      <c r="CEM107" s="227"/>
      <c r="CEN107" s="227"/>
      <c r="CEO107" s="227"/>
      <c r="CEP107" s="227"/>
      <c r="CEQ107" s="227"/>
      <c r="CER107" s="227"/>
      <c r="CES107" s="227" t="s">
        <v>294</v>
      </c>
      <c r="CET107" s="227"/>
      <c r="CEU107" s="227"/>
      <c r="CEV107" s="227"/>
      <c r="CEW107" s="227"/>
      <c r="CEX107" s="227"/>
      <c r="CEY107" s="227"/>
      <c r="CEZ107" s="227"/>
      <c r="CFA107" s="227" t="s">
        <v>294</v>
      </c>
      <c r="CFB107" s="227"/>
      <c r="CFC107" s="227"/>
      <c r="CFD107" s="227"/>
      <c r="CFE107" s="227"/>
      <c r="CFF107" s="227"/>
      <c r="CFG107" s="227"/>
      <c r="CFH107" s="227"/>
      <c r="CFI107" s="227" t="s">
        <v>294</v>
      </c>
      <c r="CFJ107" s="227"/>
      <c r="CFK107" s="227"/>
      <c r="CFL107" s="227"/>
      <c r="CFM107" s="227"/>
      <c r="CFN107" s="227"/>
      <c r="CFO107" s="227"/>
      <c r="CFP107" s="227"/>
      <c r="CFQ107" s="227" t="s">
        <v>294</v>
      </c>
      <c r="CFR107" s="227"/>
      <c r="CFS107" s="227"/>
      <c r="CFT107" s="227"/>
      <c r="CFU107" s="227"/>
      <c r="CFV107" s="227"/>
      <c r="CFW107" s="227"/>
      <c r="CFX107" s="227"/>
      <c r="CFY107" s="227" t="s">
        <v>294</v>
      </c>
      <c r="CFZ107" s="227"/>
      <c r="CGA107" s="227"/>
      <c r="CGB107" s="227"/>
      <c r="CGC107" s="227"/>
      <c r="CGD107" s="227"/>
      <c r="CGE107" s="227"/>
      <c r="CGF107" s="227"/>
      <c r="CGG107" s="227" t="s">
        <v>294</v>
      </c>
      <c r="CGH107" s="227"/>
      <c r="CGI107" s="227"/>
      <c r="CGJ107" s="227"/>
      <c r="CGK107" s="227"/>
      <c r="CGL107" s="227"/>
      <c r="CGM107" s="227"/>
      <c r="CGN107" s="227"/>
      <c r="CGO107" s="227" t="s">
        <v>294</v>
      </c>
      <c r="CGP107" s="227"/>
      <c r="CGQ107" s="227"/>
      <c r="CGR107" s="227"/>
      <c r="CGS107" s="227"/>
      <c r="CGT107" s="227"/>
      <c r="CGU107" s="227"/>
      <c r="CGV107" s="227"/>
      <c r="CGW107" s="227" t="s">
        <v>294</v>
      </c>
      <c r="CGX107" s="227"/>
      <c r="CGY107" s="227"/>
      <c r="CGZ107" s="227"/>
      <c r="CHA107" s="227"/>
      <c r="CHB107" s="227"/>
      <c r="CHC107" s="227"/>
      <c r="CHD107" s="227"/>
      <c r="CHE107" s="227" t="s">
        <v>294</v>
      </c>
      <c r="CHF107" s="227"/>
      <c r="CHG107" s="227"/>
      <c r="CHH107" s="227"/>
      <c r="CHI107" s="227"/>
      <c r="CHJ107" s="227"/>
      <c r="CHK107" s="227"/>
      <c r="CHL107" s="227"/>
      <c r="CHM107" s="227" t="s">
        <v>294</v>
      </c>
      <c r="CHN107" s="227"/>
      <c r="CHO107" s="227"/>
      <c r="CHP107" s="227"/>
      <c r="CHQ107" s="227"/>
      <c r="CHR107" s="227"/>
      <c r="CHS107" s="227"/>
      <c r="CHT107" s="227"/>
      <c r="CHU107" s="227" t="s">
        <v>294</v>
      </c>
      <c r="CHV107" s="227"/>
      <c r="CHW107" s="227"/>
      <c r="CHX107" s="227"/>
      <c r="CHY107" s="227"/>
      <c r="CHZ107" s="227"/>
      <c r="CIA107" s="227"/>
      <c r="CIB107" s="227"/>
      <c r="CIC107" s="227" t="s">
        <v>294</v>
      </c>
      <c r="CID107" s="227"/>
      <c r="CIE107" s="227"/>
      <c r="CIF107" s="227"/>
      <c r="CIG107" s="227"/>
      <c r="CIH107" s="227"/>
      <c r="CII107" s="227"/>
      <c r="CIJ107" s="227"/>
      <c r="CIK107" s="227" t="s">
        <v>294</v>
      </c>
      <c r="CIL107" s="227"/>
      <c r="CIM107" s="227"/>
      <c r="CIN107" s="227"/>
      <c r="CIO107" s="227"/>
      <c r="CIP107" s="227"/>
      <c r="CIQ107" s="227"/>
      <c r="CIR107" s="227"/>
      <c r="CIS107" s="227" t="s">
        <v>294</v>
      </c>
      <c r="CIT107" s="227"/>
      <c r="CIU107" s="227"/>
      <c r="CIV107" s="227"/>
      <c r="CIW107" s="227"/>
      <c r="CIX107" s="227"/>
      <c r="CIY107" s="227"/>
      <c r="CIZ107" s="227"/>
      <c r="CJA107" s="227" t="s">
        <v>294</v>
      </c>
      <c r="CJB107" s="227"/>
      <c r="CJC107" s="227"/>
      <c r="CJD107" s="227"/>
      <c r="CJE107" s="227"/>
      <c r="CJF107" s="227"/>
      <c r="CJG107" s="227"/>
      <c r="CJH107" s="227"/>
      <c r="CJI107" s="227" t="s">
        <v>294</v>
      </c>
      <c r="CJJ107" s="227"/>
      <c r="CJK107" s="227"/>
      <c r="CJL107" s="227"/>
      <c r="CJM107" s="227"/>
      <c r="CJN107" s="227"/>
      <c r="CJO107" s="227"/>
      <c r="CJP107" s="227"/>
      <c r="CJQ107" s="227" t="s">
        <v>294</v>
      </c>
      <c r="CJR107" s="227"/>
      <c r="CJS107" s="227"/>
      <c r="CJT107" s="227"/>
      <c r="CJU107" s="227"/>
      <c r="CJV107" s="227"/>
      <c r="CJW107" s="227"/>
      <c r="CJX107" s="227"/>
      <c r="CJY107" s="227" t="s">
        <v>294</v>
      </c>
      <c r="CJZ107" s="227"/>
      <c r="CKA107" s="227"/>
      <c r="CKB107" s="227"/>
      <c r="CKC107" s="227"/>
      <c r="CKD107" s="227"/>
      <c r="CKE107" s="227"/>
      <c r="CKF107" s="227"/>
      <c r="CKG107" s="227" t="s">
        <v>294</v>
      </c>
      <c r="CKH107" s="227"/>
      <c r="CKI107" s="227"/>
      <c r="CKJ107" s="227"/>
      <c r="CKK107" s="227"/>
      <c r="CKL107" s="227"/>
      <c r="CKM107" s="227"/>
      <c r="CKN107" s="227"/>
      <c r="CKO107" s="227" t="s">
        <v>294</v>
      </c>
      <c r="CKP107" s="227"/>
      <c r="CKQ107" s="227"/>
      <c r="CKR107" s="227"/>
      <c r="CKS107" s="227"/>
      <c r="CKT107" s="227"/>
      <c r="CKU107" s="227"/>
      <c r="CKV107" s="227"/>
      <c r="CKW107" s="227" t="s">
        <v>294</v>
      </c>
      <c r="CKX107" s="227"/>
      <c r="CKY107" s="227"/>
      <c r="CKZ107" s="227"/>
      <c r="CLA107" s="227"/>
      <c r="CLB107" s="227"/>
      <c r="CLC107" s="227"/>
      <c r="CLD107" s="227"/>
      <c r="CLE107" s="227" t="s">
        <v>294</v>
      </c>
      <c r="CLF107" s="227"/>
      <c r="CLG107" s="227"/>
      <c r="CLH107" s="227"/>
      <c r="CLI107" s="227"/>
      <c r="CLJ107" s="227"/>
      <c r="CLK107" s="227"/>
      <c r="CLL107" s="227"/>
      <c r="CLM107" s="227" t="s">
        <v>294</v>
      </c>
      <c r="CLN107" s="227"/>
      <c r="CLO107" s="227"/>
      <c r="CLP107" s="227"/>
      <c r="CLQ107" s="227"/>
      <c r="CLR107" s="227"/>
      <c r="CLS107" s="227"/>
      <c r="CLT107" s="227"/>
      <c r="CLU107" s="227" t="s">
        <v>294</v>
      </c>
      <c r="CLV107" s="227"/>
      <c r="CLW107" s="227"/>
      <c r="CLX107" s="227"/>
      <c r="CLY107" s="227"/>
      <c r="CLZ107" s="227"/>
      <c r="CMA107" s="227"/>
      <c r="CMB107" s="227"/>
      <c r="CMC107" s="227" t="s">
        <v>294</v>
      </c>
      <c r="CMD107" s="227"/>
      <c r="CME107" s="227"/>
      <c r="CMF107" s="227"/>
      <c r="CMG107" s="227"/>
      <c r="CMH107" s="227"/>
      <c r="CMI107" s="227"/>
      <c r="CMJ107" s="227"/>
      <c r="CMK107" s="227" t="s">
        <v>294</v>
      </c>
      <c r="CML107" s="227"/>
      <c r="CMM107" s="227"/>
      <c r="CMN107" s="227"/>
      <c r="CMO107" s="227"/>
      <c r="CMP107" s="227"/>
      <c r="CMQ107" s="227"/>
      <c r="CMR107" s="227"/>
      <c r="CMS107" s="227" t="s">
        <v>294</v>
      </c>
      <c r="CMT107" s="227"/>
      <c r="CMU107" s="227"/>
      <c r="CMV107" s="227"/>
      <c r="CMW107" s="227"/>
      <c r="CMX107" s="227"/>
      <c r="CMY107" s="227"/>
      <c r="CMZ107" s="227"/>
      <c r="CNA107" s="227" t="s">
        <v>294</v>
      </c>
      <c r="CNB107" s="227"/>
      <c r="CNC107" s="227"/>
      <c r="CND107" s="227"/>
      <c r="CNE107" s="227"/>
      <c r="CNF107" s="227"/>
      <c r="CNG107" s="227"/>
      <c r="CNH107" s="227"/>
      <c r="CNI107" s="227" t="s">
        <v>294</v>
      </c>
      <c r="CNJ107" s="227"/>
      <c r="CNK107" s="227"/>
      <c r="CNL107" s="227"/>
      <c r="CNM107" s="227"/>
      <c r="CNN107" s="227"/>
      <c r="CNO107" s="227"/>
      <c r="CNP107" s="227"/>
      <c r="CNQ107" s="227" t="s">
        <v>294</v>
      </c>
      <c r="CNR107" s="227"/>
      <c r="CNS107" s="227"/>
      <c r="CNT107" s="227"/>
      <c r="CNU107" s="227"/>
      <c r="CNV107" s="227"/>
      <c r="CNW107" s="227"/>
      <c r="CNX107" s="227"/>
      <c r="CNY107" s="227" t="s">
        <v>294</v>
      </c>
      <c r="CNZ107" s="227"/>
      <c r="COA107" s="227"/>
      <c r="COB107" s="227"/>
      <c r="COC107" s="227"/>
      <c r="COD107" s="227"/>
      <c r="COE107" s="227"/>
      <c r="COF107" s="227"/>
      <c r="COG107" s="227" t="s">
        <v>294</v>
      </c>
      <c r="COH107" s="227"/>
      <c r="COI107" s="227"/>
      <c r="COJ107" s="227"/>
      <c r="COK107" s="227"/>
      <c r="COL107" s="227"/>
      <c r="COM107" s="227"/>
      <c r="CON107" s="227"/>
      <c r="COO107" s="227" t="s">
        <v>294</v>
      </c>
      <c r="COP107" s="227"/>
      <c r="COQ107" s="227"/>
      <c r="COR107" s="227"/>
      <c r="COS107" s="227"/>
      <c r="COT107" s="227"/>
      <c r="COU107" s="227"/>
      <c r="COV107" s="227"/>
      <c r="COW107" s="227" t="s">
        <v>294</v>
      </c>
      <c r="COX107" s="227"/>
      <c r="COY107" s="227"/>
      <c r="COZ107" s="227"/>
      <c r="CPA107" s="227"/>
      <c r="CPB107" s="227"/>
      <c r="CPC107" s="227"/>
      <c r="CPD107" s="227"/>
      <c r="CPE107" s="227" t="s">
        <v>294</v>
      </c>
      <c r="CPF107" s="227"/>
      <c r="CPG107" s="227"/>
      <c r="CPH107" s="227"/>
      <c r="CPI107" s="227"/>
      <c r="CPJ107" s="227"/>
      <c r="CPK107" s="227"/>
      <c r="CPL107" s="227"/>
      <c r="CPM107" s="227" t="s">
        <v>294</v>
      </c>
      <c r="CPN107" s="227"/>
      <c r="CPO107" s="227"/>
      <c r="CPP107" s="227"/>
      <c r="CPQ107" s="227"/>
      <c r="CPR107" s="227"/>
      <c r="CPS107" s="227"/>
      <c r="CPT107" s="227"/>
      <c r="CPU107" s="227" t="s">
        <v>294</v>
      </c>
      <c r="CPV107" s="227"/>
      <c r="CPW107" s="227"/>
      <c r="CPX107" s="227"/>
      <c r="CPY107" s="227"/>
      <c r="CPZ107" s="227"/>
      <c r="CQA107" s="227"/>
      <c r="CQB107" s="227"/>
      <c r="CQC107" s="227" t="s">
        <v>294</v>
      </c>
      <c r="CQD107" s="227"/>
      <c r="CQE107" s="227"/>
      <c r="CQF107" s="227"/>
      <c r="CQG107" s="227"/>
      <c r="CQH107" s="227"/>
      <c r="CQI107" s="227"/>
      <c r="CQJ107" s="227"/>
      <c r="CQK107" s="227" t="s">
        <v>294</v>
      </c>
      <c r="CQL107" s="227"/>
      <c r="CQM107" s="227"/>
      <c r="CQN107" s="227"/>
      <c r="CQO107" s="227"/>
      <c r="CQP107" s="227"/>
      <c r="CQQ107" s="227"/>
      <c r="CQR107" s="227"/>
      <c r="CQS107" s="227" t="s">
        <v>294</v>
      </c>
      <c r="CQT107" s="227"/>
      <c r="CQU107" s="227"/>
      <c r="CQV107" s="227"/>
      <c r="CQW107" s="227"/>
      <c r="CQX107" s="227"/>
      <c r="CQY107" s="227"/>
      <c r="CQZ107" s="227"/>
      <c r="CRA107" s="227" t="s">
        <v>294</v>
      </c>
      <c r="CRB107" s="227"/>
      <c r="CRC107" s="227"/>
      <c r="CRD107" s="227"/>
      <c r="CRE107" s="227"/>
      <c r="CRF107" s="227"/>
      <c r="CRG107" s="227"/>
      <c r="CRH107" s="227"/>
      <c r="CRI107" s="227" t="s">
        <v>294</v>
      </c>
      <c r="CRJ107" s="227"/>
      <c r="CRK107" s="227"/>
      <c r="CRL107" s="227"/>
      <c r="CRM107" s="227"/>
      <c r="CRN107" s="227"/>
      <c r="CRO107" s="227"/>
      <c r="CRP107" s="227"/>
      <c r="CRQ107" s="227" t="s">
        <v>294</v>
      </c>
      <c r="CRR107" s="227"/>
      <c r="CRS107" s="227"/>
      <c r="CRT107" s="227"/>
      <c r="CRU107" s="227"/>
      <c r="CRV107" s="227"/>
      <c r="CRW107" s="227"/>
      <c r="CRX107" s="227"/>
      <c r="CRY107" s="227" t="s">
        <v>294</v>
      </c>
      <c r="CRZ107" s="227"/>
      <c r="CSA107" s="227"/>
      <c r="CSB107" s="227"/>
      <c r="CSC107" s="227"/>
      <c r="CSD107" s="227"/>
      <c r="CSE107" s="227"/>
      <c r="CSF107" s="227"/>
      <c r="CSG107" s="227" t="s">
        <v>294</v>
      </c>
      <c r="CSH107" s="227"/>
      <c r="CSI107" s="227"/>
      <c r="CSJ107" s="227"/>
      <c r="CSK107" s="227"/>
      <c r="CSL107" s="227"/>
      <c r="CSM107" s="227"/>
      <c r="CSN107" s="227"/>
      <c r="CSO107" s="227" t="s">
        <v>294</v>
      </c>
      <c r="CSP107" s="227"/>
      <c r="CSQ107" s="227"/>
      <c r="CSR107" s="227"/>
      <c r="CSS107" s="227"/>
      <c r="CST107" s="227"/>
      <c r="CSU107" s="227"/>
      <c r="CSV107" s="227"/>
      <c r="CSW107" s="227" t="s">
        <v>294</v>
      </c>
      <c r="CSX107" s="227"/>
      <c r="CSY107" s="227"/>
      <c r="CSZ107" s="227"/>
      <c r="CTA107" s="227"/>
      <c r="CTB107" s="227"/>
      <c r="CTC107" s="227"/>
      <c r="CTD107" s="227"/>
      <c r="CTE107" s="227" t="s">
        <v>294</v>
      </c>
      <c r="CTF107" s="227"/>
      <c r="CTG107" s="227"/>
      <c r="CTH107" s="227"/>
      <c r="CTI107" s="227"/>
      <c r="CTJ107" s="227"/>
      <c r="CTK107" s="227"/>
      <c r="CTL107" s="227"/>
      <c r="CTM107" s="227" t="s">
        <v>294</v>
      </c>
      <c r="CTN107" s="227"/>
      <c r="CTO107" s="227"/>
      <c r="CTP107" s="227"/>
      <c r="CTQ107" s="227"/>
      <c r="CTR107" s="227"/>
      <c r="CTS107" s="227"/>
      <c r="CTT107" s="227"/>
      <c r="CTU107" s="227" t="s">
        <v>294</v>
      </c>
      <c r="CTV107" s="227"/>
      <c r="CTW107" s="227"/>
      <c r="CTX107" s="227"/>
      <c r="CTY107" s="227"/>
      <c r="CTZ107" s="227"/>
      <c r="CUA107" s="227"/>
      <c r="CUB107" s="227"/>
      <c r="CUC107" s="227" t="s">
        <v>294</v>
      </c>
      <c r="CUD107" s="227"/>
      <c r="CUE107" s="227"/>
      <c r="CUF107" s="227"/>
      <c r="CUG107" s="227"/>
      <c r="CUH107" s="227"/>
      <c r="CUI107" s="227"/>
      <c r="CUJ107" s="227"/>
      <c r="CUK107" s="227" t="s">
        <v>294</v>
      </c>
      <c r="CUL107" s="227"/>
      <c r="CUM107" s="227"/>
      <c r="CUN107" s="227"/>
      <c r="CUO107" s="227"/>
      <c r="CUP107" s="227"/>
      <c r="CUQ107" s="227"/>
      <c r="CUR107" s="227"/>
      <c r="CUS107" s="227" t="s">
        <v>294</v>
      </c>
      <c r="CUT107" s="227"/>
      <c r="CUU107" s="227"/>
      <c r="CUV107" s="227"/>
      <c r="CUW107" s="227"/>
      <c r="CUX107" s="227"/>
      <c r="CUY107" s="227"/>
      <c r="CUZ107" s="227"/>
      <c r="CVA107" s="227" t="s">
        <v>294</v>
      </c>
      <c r="CVB107" s="227"/>
      <c r="CVC107" s="227"/>
      <c r="CVD107" s="227"/>
      <c r="CVE107" s="227"/>
      <c r="CVF107" s="227"/>
      <c r="CVG107" s="227"/>
      <c r="CVH107" s="227"/>
      <c r="CVI107" s="227" t="s">
        <v>294</v>
      </c>
      <c r="CVJ107" s="227"/>
      <c r="CVK107" s="227"/>
      <c r="CVL107" s="227"/>
      <c r="CVM107" s="227"/>
      <c r="CVN107" s="227"/>
      <c r="CVO107" s="227"/>
      <c r="CVP107" s="227"/>
      <c r="CVQ107" s="227" t="s">
        <v>294</v>
      </c>
      <c r="CVR107" s="227"/>
      <c r="CVS107" s="227"/>
      <c r="CVT107" s="227"/>
      <c r="CVU107" s="227"/>
      <c r="CVV107" s="227"/>
      <c r="CVW107" s="227"/>
      <c r="CVX107" s="227"/>
      <c r="CVY107" s="227" t="s">
        <v>294</v>
      </c>
      <c r="CVZ107" s="227"/>
      <c r="CWA107" s="227"/>
      <c r="CWB107" s="227"/>
      <c r="CWC107" s="227"/>
      <c r="CWD107" s="227"/>
      <c r="CWE107" s="227"/>
      <c r="CWF107" s="227"/>
      <c r="CWG107" s="227" t="s">
        <v>294</v>
      </c>
      <c r="CWH107" s="227"/>
      <c r="CWI107" s="227"/>
      <c r="CWJ107" s="227"/>
      <c r="CWK107" s="227"/>
      <c r="CWL107" s="227"/>
      <c r="CWM107" s="227"/>
      <c r="CWN107" s="227"/>
      <c r="CWO107" s="227" t="s">
        <v>294</v>
      </c>
      <c r="CWP107" s="227"/>
      <c r="CWQ107" s="227"/>
      <c r="CWR107" s="227"/>
      <c r="CWS107" s="227"/>
      <c r="CWT107" s="227"/>
      <c r="CWU107" s="227"/>
      <c r="CWV107" s="227"/>
      <c r="CWW107" s="227" t="s">
        <v>294</v>
      </c>
      <c r="CWX107" s="227"/>
      <c r="CWY107" s="227"/>
      <c r="CWZ107" s="227"/>
      <c r="CXA107" s="227"/>
      <c r="CXB107" s="227"/>
      <c r="CXC107" s="227"/>
      <c r="CXD107" s="227"/>
      <c r="CXE107" s="227" t="s">
        <v>294</v>
      </c>
      <c r="CXF107" s="227"/>
      <c r="CXG107" s="227"/>
      <c r="CXH107" s="227"/>
      <c r="CXI107" s="227"/>
      <c r="CXJ107" s="227"/>
      <c r="CXK107" s="227"/>
      <c r="CXL107" s="227"/>
      <c r="CXM107" s="227" t="s">
        <v>294</v>
      </c>
      <c r="CXN107" s="227"/>
      <c r="CXO107" s="227"/>
      <c r="CXP107" s="227"/>
      <c r="CXQ107" s="227"/>
      <c r="CXR107" s="227"/>
      <c r="CXS107" s="227"/>
      <c r="CXT107" s="227"/>
      <c r="CXU107" s="227" t="s">
        <v>294</v>
      </c>
      <c r="CXV107" s="227"/>
      <c r="CXW107" s="227"/>
      <c r="CXX107" s="227"/>
      <c r="CXY107" s="227"/>
      <c r="CXZ107" s="227"/>
      <c r="CYA107" s="227"/>
      <c r="CYB107" s="227"/>
      <c r="CYC107" s="227" t="s">
        <v>294</v>
      </c>
      <c r="CYD107" s="227"/>
      <c r="CYE107" s="227"/>
      <c r="CYF107" s="227"/>
      <c r="CYG107" s="227"/>
      <c r="CYH107" s="227"/>
      <c r="CYI107" s="227"/>
      <c r="CYJ107" s="227"/>
      <c r="CYK107" s="227" t="s">
        <v>294</v>
      </c>
      <c r="CYL107" s="227"/>
      <c r="CYM107" s="227"/>
      <c r="CYN107" s="227"/>
      <c r="CYO107" s="227"/>
      <c r="CYP107" s="227"/>
      <c r="CYQ107" s="227"/>
      <c r="CYR107" s="227"/>
      <c r="CYS107" s="227" t="s">
        <v>294</v>
      </c>
      <c r="CYT107" s="227"/>
      <c r="CYU107" s="227"/>
      <c r="CYV107" s="227"/>
      <c r="CYW107" s="227"/>
      <c r="CYX107" s="227"/>
      <c r="CYY107" s="227"/>
      <c r="CYZ107" s="227"/>
      <c r="CZA107" s="227" t="s">
        <v>294</v>
      </c>
      <c r="CZB107" s="227"/>
      <c r="CZC107" s="227"/>
      <c r="CZD107" s="227"/>
      <c r="CZE107" s="227"/>
      <c r="CZF107" s="227"/>
      <c r="CZG107" s="227"/>
      <c r="CZH107" s="227"/>
      <c r="CZI107" s="227" t="s">
        <v>294</v>
      </c>
      <c r="CZJ107" s="227"/>
      <c r="CZK107" s="227"/>
      <c r="CZL107" s="227"/>
      <c r="CZM107" s="227"/>
      <c r="CZN107" s="227"/>
      <c r="CZO107" s="227"/>
      <c r="CZP107" s="227"/>
      <c r="CZQ107" s="227" t="s">
        <v>294</v>
      </c>
      <c r="CZR107" s="227"/>
      <c r="CZS107" s="227"/>
      <c r="CZT107" s="227"/>
      <c r="CZU107" s="227"/>
      <c r="CZV107" s="227"/>
      <c r="CZW107" s="227"/>
      <c r="CZX107" s="227"/>
      <c r="CZY107" s="227" t="s">
        <v>294</v>
      </c>
      <c r="CZZ107" s="227"/>
      <c r="DAA107" s="227"/>
      <c r="DAB107" s="227"/>
      <c r="DAC107" s="227"/>
      <c r="DAD107" s="227"/>
      <c r="DAE107" s="227"/>
      <c r="DAF107" s="227"/>
      <c r="DAG107" s="227" t="s">
        <v>294</v>
      </c>
      <c r="DAH107" s="227"/>
      <c r="DAI107" s="227"/>
      <c r="DAJ107" s="227"/>
      <c r="DAK107" s="227"/>
      <c r="DAL107" s="227"/>
      <c r="DAM107" s="227"/>
      <c r="DAN107" s="227"/>
      <c r="DAO107" s="227" t="s">
        <v>294</v>
      </c>
      <c r="DAP107" s="227"/>
      <c r="DAQ107" s="227"/>
      <c r="DAR107" s="227"/>
      <c r="DAS107" s="227"/>
      <c r="DAT107" s="227"/>
      <c r="DAU107" s="227"/>
      <c r="DAV107" s="227"/>
      <c r="DAW107" s="227" t="s">
        <v>294</v>
      </c>
      <c r="DAX107" s="227"/>
      <c r="DAY107" s="227"/>
      <c r="DAZ107" s="227"/>
      <c r="DBA107" s="227"/>
      <c r="DBB107" s="227"/>
      <c r="DBC107" s="227"/>
      <c r="DBD107" s="227"/>
      <c r="DBE107" s="227" t="s">
        <v>294</v>
      </c>
      <c r="DBF107" s="227"/>
      <c r="DBG107" s="227"/>
      <c r="DBH107" s="227"/>
      <c r="DBI107" s="227"/>
      <c r="DBJ107" s="227"/>
      <c r="DBK107" s="227"/>
      <c r="DBL107" s="227"/>
      <c r="DBM107" s="227" t="s">
        <v>294</v>
      </c>
      <c r="DBN107" s="227"/>
      <c r="DBO107" s="227"/>
      <c r="DBP107" s="227"/>
      <c r="DBQ107" s="227"/>
      <c r="DBR107" s="227"/>
      <c r="DBS107" s="227"/>
      <c r="DBT107" s="227"/>
      <c r="DBU107" s="227" t="s">
        <v>294</v>
      </c>
      <c r="DBV107" s="227"/>
      <c r="DBW107" s="227"/>
      <c r="DBX107" s="227"/>
      <c r="DBY107" s="227"/>
      <c r="DBZ107" s="227"/>
      <c r="DCA107" s="227"/>
      <c r="DCB107" s="227"/>
      <c r="DCC107" s="227" t="s">
        <v>294</v>
      </c>
      <c r="DCD107" s="227"/>
      <c r="DCE107" s="227"/>
      <c r="DCF107" s="227"/>
      <c r="DCG107" s="227"/>
      <c r="DCH107" s="227"/>
      <c r="DCI107" s="227"/>
      <c r="DCJ107" s="227"/>
      <c r="DCK107" s="227" t="s">
        <v>294</v>
      </c>
      <c r="DCL107" s="227"/>
      <c r="DCM107" s="227"/>
      <c r="DCN107" s="227"/>
      <c r="DCO107" s="227"/>
      <c r="DCP107" s="227"/>
      <c r="DCQ107" s="227"/>
      <c r="DCR107" s="227"/>
      <c r="DCS107" s="227" t="s">
        <v>294</v>
      </c>
      <c r="DCT107" s="227"/>
      <c r="DCU107" s="227"/>
      <c r="DCV107" s="227"/>
      <c r="DCW107" s="227"/>
      <c r="DCX107" s="227"/>
      <c r="DCY107" s="227"/>
      <c r="DCZ107" s="227"/>
      <c r="DDA107" s="227" t="s">
        <v>294</v>
      </c>
      <c r="DDB107" s="227"/>
      <c r="DDC107" s="227"/>
      <c r="DDD107" s="227"/>
      <c r="DDE107" s="227"/>
      <c r="DDF107" s="227"/>
      <c r="DDG107" s="227"/>
      <c r="DDH107" s="227"/>
      <c r="DDI107" s="227" t="s">
        <v>294</v>
      </c>
      <c r="DDJ107" s="227"/>
      <c r="DDK107" s="227"/>
      <c r="DDL107" s="227"/>
      <c r="DDM107" s="227"/>
      <c r="DDN107" s="227"/>
      <c r="DDO107" s="227"/>
      <c r="DDP107" s="227"/>
      <c r="DDQ107" s="227" t="s">
        <v>294</v>
      </c>
      <c r="DDR107" s="227"/>
      <c r="DDS107" s="227"/>
      <c r="DDT107" s="227"/>
      <c r="DDU107" s="227"/>
      <c r="DDV107" s="227"/>
      <c r="DDW107" s="227"/>
      <c r="DDX107" s="227"/>
      <c r="DDY107" s="227" t="s">
        <v>294</v>
      </c>
      <c r="DDZ107" s="227"/>
      <c r="DEA107" s="227"/>
      <c r="DEB107" s="227"/>
      <c r="DEC107" s="227"/>
      <c r="DED107" s="227"/>
      <c r="DEE107" s="227"/>
      <c r="DEF107" s="227"/>
      <c r="DEG107" s="227" t="s">
        <v>294</v>
      </c>
      <c r="DEH107" s="227"/>
      <c r="DEI107" s="227"/>
      <c r="DEJ107" s="227"/>
      <c r="DEK107" s="227"/>
      <c r="DEL107" s="227"/>
      <c r="DEM107" s="227"/>
      <c r="DEN107" s="227"/>
      <c r="DEO107" s="227" t="s">
        <v>294</v>
      </c>
      <c r="DEP107" s="227"/>
      <c r="DEQ107" s="227"/>
      <c r="DER107" s="227"/>
      <c r="DES107" s="227"/>
      <c r="DET107" s="227"/>
      <c r="DEU107" s="227"/>
      <c r="DEV107" s="227"/>
      <c r="DEW107" s="227" t="s">
        <v>294</v>
      </c>
      <c r="DEX107" s="227"/>
      <c r="DEY107" s="227"/>
      <c r="DEZ107" s="227"/>
      <c r="DFA107" s="227"/>
      <c r="DFB107" s="227"/>
      <c r="DFC107" s="227"/>
      <c r="DFD107" s="227"/>
      <c r="DFE107" s="227" t="s">
        <v>294</v>
      </c>
      <c r="DFF107" s="227"/>
      <c r="DFG107" s="227"/>
      <c r="DFH107" s="227"/>
      <c r="DFI107" s="227"/>
      <c r="DFJ107" s="227"/>
      <c r="DFK107" s="227"/>
      <c r="DFL107" s="227"/>
      <c r="DFM107" s="227" t="s">
        <v>294</v>
      </c>
      <c r="DFN107" s="227"/>
      <c r="DFO107" s="227"/>
      <c r="DFP107" s="227"/>
      <c r="DFQ107" s="227"/>
      <c r="DFR107" s="227"/>
      <c r="DFS107" s="227"/>
      <c r="DFT107" s="227"/>
      <c r="DFU107" s="227" t="s">
        <v>294</v>
      </c>
      <c r="DFV107" s="227"/>
      <c r="DFW107" s="227"/>
      <c r="DFX107" s="227"/>
      <c r="DFY107" s="227"/>
      <c r="DFZ107" s="227"/>
      <c r="DGA107" s="227"/>
      <c r="DGB107" s="227"/>
      <c r="DGC107" s="227" t="s">
        <v>294</v>
      </c>
      <c r="DGD107" s="227"/>
      <c r="DGE107" s="227"/>
      <c r="DGF107" s="227"/>
      <c r="DGG107" s="227"/>
      <c r="DGH107" s="227"/>
      <c r="DGI107" s="227"/>
      <c r="DGJ107" s="227"/>
      <c r="DGK107" s="227" t="s">
        <v>294</v>
      </c>
      <c r="DGL107" s="227"/>
      <c r="DGM107" s="227"/>
      <c r="DGN107" s="227"/>
      <c r="DGO107" s="227"/>
      <c r="DGP107" s="227"/>
      <c r="DGQ107" s="227"/>
      <c r="DGR107" s="227"/>
      <c r="DGS107" s="227" t="s">
        <v>294</v>
      </c>
      <c r="DGT107" s="227"/>
      <c r="DGU107" s="227"/>
      <c r="DGV107" s="227"/>
      <c r="DGW107" s="227"/>
      <c r="DGX107" s="227"/>
      <c r="DGY107" s="227"/>
      <c r="DGZ107" s="227"/>
      <c r="DHA107" s="227" t="s">
        <v>294</v>
      </c>
      <c r="DHB107" s="227"/>
      <c r="DHC107" s="227"/>
      <c r="DHD107" s="227"/>
      <c r="DHE107" s="227"/>
      <c r="DHF107" s="227"/>
      <c r="DHG107" s="227"/>
      <c r="DHH107" s="227"/>
      <c r="DHI107" s="227" t="s">
        <v>294</v>
      </c>
      <c r="DHJ107" s="227"/>
      <c r="DHK107" s="227"/>
      <c r="DHL107" s="227"/>
      <c r="DHM107" s="227"/>
      <c r="DHN107" s="227"/>
      <c r="DHO107" s="227"/>
      <c r="DHP107" s="227"/>
      <c r="DHQ107" s="227" t="s">
        <v>294</v>
      </c>
      <c r="DHR107" s="227"/>
      <c r="DHS107" s="227"/>
      <c r="DHT107" s="227"/>
      <c r="DHU107" s="227"/>
      <c r="DHV107" s="227"/>
      <c r="DHW107" s="227"/>
      <c r="DHX107" s="227"/>
      <c r="DHY107" s="227" t="s">
        <v>294</v>
      </c>
      <c r="DHZ107" s="227"/>
      <c r="DIA107" s="227"/>
      <c r="DIB107" s="227"/>
      <c r="DIC107" s="227"/>
      <c r="DID107" s="227"/>
      <c r="DIE107" s="227"/>
      <c r="DIF107" s="227"/>
      <c r="DIG107" s="227" t="s">
        <v>294</v>
      </c>
      <c r="DIH107" s="227"/>
      <c r="DII107" s="227"/>
      <c r="DIJ107" s="227"/>
      <c r="DIK107" s="227"/>
      <c r="DIL107" s="227"/>
      <c r="DIM107" s="227"/>
      <c r="DIN107" s="227"/>
      <c r="DIO107" s="227" t="s">
        <v>294</v>
      </c>
      <c r="DIP107" s="227"/>
      <c r="DIQ107" s="227"/>
      <c r="DIR107" s="227"/>
      <c r="DIS107" s="227"/>
      <c r="DIT107" s="227"/>
      <c r="DIU107" s="227"/>
      <c r="DIV107" s="227"/>
      <c r="DIW107" s="227" t="s">
        <v>294</v>
      </c>
      <c r="DIX107" s="227"/>
      <c r="DIY107" s="227"/>
      <c r="DIZ107" s="227"/>
      <c r="DJA107" s="227"/>
      <c r="DJB107" s="227"/>
      <c r="DJC107" s="227"/>
      <c r="DJD107" s="227"/>
      <c r="DJE107" s="227" t="s">
        <v>294</v>
      </c>
      <c r="DJF107" s="227"/>
      <c r="DJG107" s="227"/>
      <c r="DJH107" s="227"/>
      <c r="DJI107" s="227"/>
      <c r="DJJ107" s="227"/>
      <c r="DJK107" s="227"/>
      <c r="DJL107" s="227"/>
      <c r="DJM107" s="227" t="s">
        <v>294</v>
      </c>
      <c r="DJN107" s="227"/>
      <c r="DJO107" s="227"/>
      <c r="DJP107" s="227"/>
      <c r="DJQ107" s="227"/>
      <c r="DJR107" s="227"/>
      <c r="DJS107" s="227"/>
      <c r="DJT107" s="227"/>
      <c r="DJU107" s="227" t="s">
        <v>294</v>
      </c>
      <c r="DJV107" s="227"/>
      <c r="DJW107" s="227"/>
      <c r="DJX107" s="227"/>
      <c r="DJY107" s="227"/>
      <c r="DJZ107" s="227"/>
      <c r="DKA107" s="227"/>
      <c r="DKB107" s="227"/>
      <c r="DKC107" s="227" t="s">
        <v>294</v>
      </c>
      <c r="DKD107" s="227"/>
      <c r="DKE107" s="227"/>
      <c r="DKF107" s="227"/>
      <c r="DKG107" s="227"/>
      <c r="DKH107" s="227"/>
      <c r="DKI107" s="227"/>
      <c r="DKJ107" s="227"/>
      <c r="DKK107" s="227" t="s">
        <v>294</v>
      </c>
      <c r="DKL107" s="227"/>
      <c r="DKM107" s="227"/>
      <c r="DKN107" s="227"/>
      <c r="DKO107" s="227"/>
      <c r="DKP107" s="227"/>
      <c r="DKQ107" s="227"/>
      <c r="DKR107" s="227"/>
      <c r="DKS107" s="227" t="s">
        <v>294</v>
      </c>
      <c r="DKT107" s="227"/>
      <c r="DKU107" s="227"/>
      <c r="DKV107" s="227"/>
      <c r="DKW107" s="227"/>
      <c r="DKX107" s="227"/>
      <c r="DKY107" s="227"/>
      <c r="DKZ107" s="227"/>
      <c r="DLA107" s="227" t="s">
        <v>294</v>
      </c>
      <c r="DLB107" s="227"/>
      <c r="DLC107" s="227"/>
      <c r="DLD107" s="227"/>
      <c r="DLE107" s="227"/>
      <c r="DLF107" s="227"/>
      <c r="DLG107" s="227"/>
      <c r="DLH107" s="227"/>
      <c r="DLI107" s="227" t="s">
        <v>294</v>
      </c>
      <c r="DLJ107" s="227"/>
      <c r="DLK107" s="227"/>
      <c r="DLL107" s="227"/>
      <c r="DLM107" s="227"/>
      <c r="DLN107" s="227"/>
      <c r="DLO107" s="227"/>
      <c r="DLP107" s="227"/>
      <c r="DLQ107" s="227" t="s">
        <v>294</v>
      </c>
      <c r="DLR107" s="227"/>
      <c r="DLS107" s="227"/>
      <c r="DLT107" s="227"/>
      <c r="DLU107" s="227"/>
      <c r="DLV107" s="227"/>
      <c r="DLW107" s="227"/>
      <c r="DLX107" s="227"/>
      <c r="DLY107" s="227" t="s">
        <v>294</v>
      </c>
      <c r="DLZ107" s="227"/>
      <c r="DMA107" s="227"/>
      <c r="DMB107" s="227"/>
      <c r="DMC107" s="227"/>
      <c r="DMD107" s="227"/>
      <c r="DME107" s="227"/>
      <c r="DMF107" s="227"/>
      <c r="DMG107" s="227" t="s">
        <v>294</v>
      </c>
      <c r="DMH107" s="227"/>
      <c r="DMI107" s="227"/>
      <c r="DMJ107" s="227"/>
      <c r="DMK107" s="227"/>
      <c r="DML107" s="227"/>
      <c r="DMM107" s="227"/>
      <c r="DMN107" s="227"/>
      <c r="DMO107" s="227" t="s">
        <v>294</v>
      </c>
      <c r="DMP107" s="227"/>
      <c r="DMQ107" s="227"/>
      <c r="DMR107" s="227"/>
      <c r="DMS107" s="227"/>
      <c r="DMT107" s="227"/>
      <c r="DMU107" s="227"/>
      <c r="DMV107" s="227"/>
      <c r="DMW107" s="227" t="s">
        <v>294</v>
      </c>
      <c r="DMX107" s="227"/>
      <c r="DMY107" s="227"/>
      <c r="DMZ107" s="227"/>
      <c r="DNA107" s="227"/>
      <c r="DNB107" s="227"/>
      <c r="DNC107" s="227"/>
      <c r="DND107" s="227"/>
      <c r="DNE107" s="227" t="s">
        <v>294</v>
      </c>
      <c r="DNF107" s="227"/>
      <c r="DNG107" s="227"/>
      <c r="DNH107" s="227"/>
      <c r="DNI107" s="227"/>
      <c r="DNJ107" s="227"/>
      <c r="DNK107" s="227"/>
      <c r="DNL107" s="227"/>
      <c r="DNM107" s="227" t="s">
        <v>294</v>
      </c>
      <c r="DNN107" s="227"/>
      <c r="DNO107" s="227"/>
      <c r="DNP107" s="227"/>
      <c r="DNQ107" s="227"/>
      <c r="DNR107" s="227"/>
      <c r="DNS107" s="227"/>
      <c r="DNT107" s="227"/>
      <c r="DNU107" s="227" t="s">
        <v>294</v>
      </c>
      <c r="DNV107" s="227"/>
      <c r="DNW107" s="227"/>
      <c r="DNX107" s="227"/>
      <c r="DNY107" s="227"/>
      <c r="DNZ107" s="227"/>
      <c r="DOA107" s="227"/>
      <c r="DOB107" s="227"/>
      <c r="DOC107" s="227" t="s">
        <v>294</v>
      </c>
      <c r="DOD107" s="227"/>
      <c r="DOE107" s="227"/>
      <c r="DOF107" s="227"/>
      <c r="DOG107" s="227"/>
      <c r="DOH107" s="227"/>
      <c r="DOI107" s="227"/>
      <c r="DOJ107" s="227"/>
      <c r="DOK107" s="227" t="s">
        <v>294</v>
      </c>
      <c r="DOL107" s="227"/>
      <c r="DOM107" s="227"/>
      <c r="DON107" s="227"/>
      <c r="DOO107" s="227"/>
      <c r="DOP107" s="227"/>
      <c r="DOQ107" s="227"/>
      <c r="DOR107" s="227"/>
      <c r="DOS107" s="227" t="s">
        <v>294</v>
      </c>
      <c r="DOT107" s="227"/>
      <c r="DOU107" s="227"/>
      <c r="DOV107" s="227"/>
      <c r="DOW107" s="227"/>
      <c r="DOX107" s="227"/>
      <c r="DOY107" s="227"/>
      <c r="DOZ107" s="227"/>
      <c r="DPA107" s="227" t="s">
        <v>294</v>
      </c>
      <c r="DPB107" s="227"/>
      <c r="DPC107" s="227"/>
      <c r="DPD107" s="227"/>
      <c r="DPE107" s="227"/>
      <c r="DPF107" s="227"/>
      <c r="DPG107" s="227"/>
      <c r="DPH107" s="227"/>
      <c r="DPI107" s="227" t="s">
        <v>294</v>
      </c>
      <c r="DPJ107" s="227"/>
      <c r="DPK107" s="227"/>
      <c r="DPL107" s="227"/>
      <c r="DPM107" s="227"/>
      <c r="DPN107" s="227"/>
      <c r="DPO107" s="227"/>
      <c r="DPP107" s="227"/>
      <c r="DPQ107" s="227" t="s">
        <v>294</v>
      </c>
      <c r="DPR107" s="227"/>
      <c r="DPS107" s="227"/>
      <c r="DPT107" s="227"/>
      <c r="DPU107" s="227"/>
      <c r="DPV107" s="227"/>
      <c r="DPW107" s="227"/>
      <c r="DPX107" s="227"/>
      <c r="DPY107" s="227" t="s">
        <v>294</v>
      </c>
      <c r="DPZ107" s="227"/>
      <c r="DQA107" s="227"/>
      <c r="DQB107" s="227"/>
      <c r="DQC107" s="227"/>
      <c r="DQD107" s="227"/>
      <c r="DQE107" s="227"/>
      <c r="DQF107" s="227"/>
      <c r="DQG107" s="227" t="s">
        <v>294</v>
      </c>
      <c r="DQH107" s="227"/>
      <c r="DQI107" s="227"/>
      <c r="DQJ107" s="227"/>
      <c r="DQK107" s="227"/>
      <c r="DQL107" s="227"/>
      <c r="DQM107" s="227"/>
      <c r="DQN107" s="227"/>
      <c r="DQO107" s="227" t="s">
        <v>294</v>
      </c>
      <c r="DQP107" s="227"/>
      <c r="DQQ107" s="227"/>
      <c r="DQR107" s="227"/>
      <c r="DQS107" s="227"/>
      <c r="DQT107" s="227"/>
      <c r="DQU107" s="227"/>
      <c r="DQV107" s="227"/>
      <c r="DQW107" s="227" t="s">
        <v>294</v>
      </c>
      <c r="DQX107" s="227"/>
      <c r="DQY107" s="227"/>
      <c r="DQZ107" s="227"/>
      <c r="DRA107" s="227"/>
      <c r="DRB107" s="227"/>
      <c r="DRC107" s="227"/>
      <c r="DRD107" s="227"/>
      <c r="DRE107" s="227" t="s">
        <v>294</v>
      </c>
      <c r="DRF107" s="227"/>
      <c r="DRG107" s="227"/>
      <c r="DRH107" s="227"/>
      <c r="DRI107" s="227"/>
      <c r="DRJ107" s="227"/>
      <c r="DRK107" s="227"/>
      <c r="DRL107" s="227"/>
      <c r="DRM107" s="227" t="s">
        <v>294</v>
      </c>
      <c r="DRN107" s="227"/>
      <c r="DRO107" s="227"/>
      <c r="DRP107" s="227"/>
      <c r="DRQ107" s="227"/>
      <c r="DRR107" s="227"/>
      <c r="DRS107" s="227"/>
      <c r="DRT107" s="227"/>
      <c r="DRU107" s="227" t="s">
        <v>294</v>
      </c>
      <c r="DRV107" s="227"/>
      <c r="DRW107" s="227"/>
      <c r="DRX107" s="227"/>
      <c r="DRY107" s="227"/>
      <c r="DRZ107" s="227"/>
      <c r="DSA107" s="227"/>
      <c r="DSB107" s="227"/>
      <c r="DSC107" s="227" t="s">
        <v>294</v>
      </c>
      <c r="DSD107" s="227"/>
      <c r="DSE107" s="227"/>
      <c r="DSF107" s="227"/>
      <c r="DSG107" s="227"/>
      <c r="DSH107" s="227"/>
      <c r="DSI107" s="227"/>
      <c r="DSJ107" s="227"/>
      <c r="DSK107" s="227" t="s">
        <v>294</v>
      </c>
      <c r="DSL107" s="227"/>
      <c r="DSM107" s="227"/>
      <c r="DSN107" s="227"/>
      <c r="DSO107" s="227"/>
      <c r="DSP107" s="227"/>
      <c r="DSQ107" s="227"/>
      <c r="DSR107" s="227"/>
      <c r="DSS107" s="227" t="s">
        <v>294</v>
      </c>
      <c r="DST107" s="227"/>
      <c r="DSU107" s="227"/>
      <c r="DSV107" s="227"/>
      <c r="DSW107" s="227"/>
      <c r="DSX107" s="227"/>
      <c r="DSY107" s="227"/>
      <c r="DSZ107" s="227"/>
      <c r="DTA107" s="227" t="s">
        <v>294</v>
      </c>
      <c r="DTB107" s="227"/>
      <c r="DTC107" s="227"/>
      <c r="DTD107" s="227"/>
      <c r="DTE107" s="227"/>
      <c r="DTF107" s="227"/>
      <c r="DTG107" s="227"/>
      <c r="DTH107" s="227"/>
      <c r="DTI107" s="227" t="s">
        <v>294</v>
      </c>
      <c r="DTJ107" s="227"/>
      <c r="DTK107" s="227"/>
      <c r="DTL107" s="227"/>
      <c r="DTM107" s="227"/>
      <c r="DTN107" s="227"/>
      <c r="DTO107" s="227"/>
      <c r="DTP107" s="227"/>
      <c r="DTQ107" s="227" t="s">
        <v>294</v>
      </c>
      <c r="DTR107" s="227"/>
      <c r="DTS107" s="227"/>
      <c r="DTT107" s="227"/>
      <c r="DTU107" s="227"/>
      <c r="DTV107" s="227"/>
      <c r="DTW107" s="227"/>
      <c r="DTX107" s="227"/>
      <c r="DTY107" s="227" t="s">
        <v>294</v>
      </c>
      <c r="DTZ107" s="227"/>
      <c r="DUA107" s="227"/>
      <c r="DUB107" s="227"/>
      <c r="DUC107" s="227"/>
      <c r="DUD107" s="227"/>
      <c r="DUE107" s="227"/>
      <c r="DUF107" s="227"/>
      <c r="DUG107" s="227" t="s">
        <v>294</v>
      </c>
      <c r="DUH107" s="227"/>
      <c r="DUI107" s="227"/>
      <c r="DUJ107" s="227"/>
      <c r="DUK107" s="227"/>
      <c r="DUL107" s="227"/>
      <c r="DUM107" s="227"/>
      <c r="DUN107" s="227"/>
      <c r="DUO107" s="227" t="s">
        <v>294</v>
      </c>
      <c r="DUP107" s="227"/>
      <c r="DUQ107" s="227"/>
      <c r="DUR107" s="227"/>
      <c r="DUS107" s="227"/>
      <c r="DUT107" s="227"/>
      <c r="DUU107" s="227"/>
      <c r="DUV107" s="227"/>
      <c r="DUW107" s="227" t="s">
        <v>294</v>
      </c>
      <c r="DUX107" s="227"/>
      <c r="DUY107" s="227"/>
      <c r="DUZ107" s="227"/>
      <c r="DVA107" s="227"/>
      <c r="DVB107" s="227"/>
      <c r="DVC107" s="227"/>
      <c r="DVD107" s="227"/>
      <c r="DVE107" s="227" t="s">
        <v>294</v>
      </c>
      <c r="DVF107" s="227"/>
      <c r="DVG107" s="227"/>
      <c r="DVH107" s="227"/>
      <c r="DVI107" s="227"/>
      <c r="DVJ107" s="227"/>
      <c r="DVK107" s="227"/>
      <c r="DVL107" s="227"/>
      <c r="DVM107" s="227" t="s">
        <v>294</v>
      </c>
      <c r="DVN107" s="227"/>
      <c r="DVO107" s="227"/>
      <c r="DVP107" s="227"/>
      <c r="DVQ107" s="227"/>
      <c r="DVR107" s="227"/>
      <c r="DVS107" s="227"/>
      <c r="DVT107" s="227"/>
      <c r="DVU107" s="227" t="s">
        <v>294</v>
      </c>
      <c r="DVV107" s="227"/>
      <c r="DVW107" s="227"/>
      <c r="DVX107" s="227"/>
      <c r="DVY107" s="227"/>
      <c r="DVZ107" s="227"/>
      <c r="DWA107" s="227"/>
      <c r="DWB107" s="227"/>
      <c r="DWC107" s="227" t="s">
        <v>294</v>
      </c>
      <c r="DWD107" s="227"/>
      <c r="DWE107" s="227"/>
      <c r="DWF107" s="227"/>
      <c r="DWG107" s="227"/>
      <c r="DWH107" s="227"/>
      <c r="DWI107" s="227"/>
      <c r="DWJ107" s="227"/>
      <c r="DWK107" s="227" t="s">
        <v>294</v>
      </c>
      <c r="DWL107" s="227"/>
      <c r="DWM107" s="227"/>
      <c r="DWN107" s="227"/>
      <c r="DWO107" s="227"/>
      <c r="DWP107" s="227"/>
      <c r="DWQ107" s="227"/>
      <c r="DWR107" s="227"/>
      <c r="DWS107" s="227" t="s">
        <v>294</v>
      </c>
      <c r="DWT107" s="227"/>
      <c r="DWU107" s="227"/>
      <c r="DWV107" s="227"/>
      <c r="DWW107" s="227"/>
      <c r="DWX107" s="227"/>
      <c r="DWY107" s="227"/>
      <c r="DWZ107" s="227"/>
      <c r="DXA107" s="227" t="s">
        <v>294</v>
      </c>
      <c r="DXB107" s="227"/>
      <c r="DXC107" s="227"/>
      <c r="DXD107" s="227"/>
      <c r="DXE107" s="227"/>
      <c r="DXF107" s="227"/>
      <c r="DXG107" s="227"/>
      <c r="DXH107" s="227"/>
      <c r="DXI107" s="227" t="s">
        <v>294</v>
      </c>
      <c r="DXJ107" s="227"/>
      <c r="DXK107" s="227"/>
      <c r="DXL107" s="227"/>
      <c r="DXM107" s="227"/>
      <c r="DXN107" s="227"/>
      <c r="DXO107" s="227"/>
      <c r="DXP107" s="227"/>
      <c r="DXQ107" s="227" t="s">
        <v>294</v>
      </c>
      <c r="DXR107" s="227"/>
      <c r="DXS107" s="227"/>
      <c r="DXT107" s="227"/>
      <c r="DXU107" s="227"/>
      <c r="DXV107" s="227"/>
      <c r="DXW107" s="227"/>
      <c r="DXX107" s="227"/>
      <c r="DXY107" s="227" t="s">
        <v>294</v>
      </c>
      <c r="DXZ107" s="227"/>
      <c r="DYA107" s="227"/>
      <c r="DYB107" s="227"/>
      <c r="DYC107" s="227"/>
      <c r="DYD107" s="227"/>
      <c r="DYE107" s="227"/>
      <c r="DYF107" s="227"/>
      <c r="DYG107" s="227" t="s">
        <v>294</v>
      </c>
      <c r="DYH107" s="227"/>
      <c r="DYI107" s="227"/>
      <c r="DYJ107" s="227"/>
      <c r="DYK107" s="227"/>
      <c r="DYL107" s="227"/>
      <c r="DYM107" s="227"/>
      <c r="DYN107" s="227"/>
      <c r="DYO107" s="227" t="s">
        <v>294</v>
      </c>
      <c r="DYP107" s="227"/>
      <c r="DYQ107" s="227"/>
      <c r="DYR107" s="227"/>
      <c r="DYS107" s="227"/>
      <c r="DYT107" s="227"/>
      <c r="DYU107" s="227"/>
      <c r="DYV107" s="227"/>
      <c r="DYW107" s="227" t="s">
        <v>294</v>
      </c>
      <c r="DYX107" s="227"/>
      <c r="DYY107" s="227"/>
      <c r="DYZ107" s="227"/>
      <c r="DZA107" s="227"/>
      <c r="DZB107" s="227"/>
      <c r="DZC107" s="227"/>
      <c r="DZD107" s="227"/>
      <c r="DZE107" s="227" t="s">
        <v>294</v>
      </c>
      <c r="DZF107" s="227"/>
      <c r="DZG107" s="227"/>
      <c r="DZH107" s="227"/>
      <c r="DZI107" s="227"/>
      <c r="DZJ107" s="227"/>
      <c r="DZK107" s="227"/>
      <c r="DZL107" s="227"/>
      <c r="DZM107" s="227" t="s">
        <v>294</v>
      </c>
      <c r="DZN107" s="227"/>
      <c r="DZO107" s="227"/>
      <c r="DZP107" s="227"/>
      <c r="DZQ107" s="227"/>
      <c r="DZR107" s="227"/>
      <c r="DZS107" s="227"/>
      <c r="DZT107" s="227"/>
      <c r="DZU107" s="227" t="s">
        <v>294</v>
      </c>
      <c r="DZV107" s="227"/>
      <c r="DZW107" s="227"/>
      <c r="DZX107" s="227"/>
      <c r="DZY107" s="227"/>
      <c r="DZZ107" s="227"/>
      <c r="EAA107" s="227"/>
      <c r="EAB107" s="227"/>
      <c r="EAC107" s="227" t="s">
        <v>294</v>
      </c>
      <c r="EAD107" s="227"/>
      <c r="EAE107" s="227"/>
      <c r="EAF107" s="227"/>
      <c r="EAG107" s="227"/>
      <c r="EAH107" s="227"/>
      <c r="EAI107" s="227"/>
      <c r="EAJ107" s="227"/>
      <c r="EAK107" s="227" t="s">
        <v>294</v>
      </c>
      <c r="EAL107" s="227"/>
      <c r="EAM107" s="227"/>
      <c r="EAN107" s="227"/>
      <c r="EAO107" s="227"/>
      <c r="EAP107" s="227"/>
      <c r="EAQ107" s="227"/>
      <c r="EAR107" s="227"/>
      <c r="EAS107" s="227" t="s">
        <v>294</v>
      </c>
      <c r="EAT107" s="227"/>
      <c r="EAU107" s="227"/>
      <c r="EAV107" s="227"/>
      <c r="EAW107" s="227"/>
      <c r="EAX107" s="227"/>
      <c r="EAY107" s="227"/>
      <c r="EAZ107" s="227"/>
      <c r="EBA107" s="227" t="s">
        <v>294</v>
      </c>
      <c r="EBB107" s="227"/>
      <c r="EBC107" s="227"/>
      <c r="EBD107" s="227"/>
      <c r="EBE107" s="227"/>
      <c r="EBF107" s="227"/>
      <c r="EBG107" s="227"/>
      <c r="EBH107" s="227"/>
      <c r="EBI107" s="227" t="s">
        <v>294</v>
      </c>
      <c r="EBJ107" s="227"/>
      <c r="EBK107" s="227"/>
      <c r="EBL107" s="227"/>
      <c r="EBM107" s="227"/>
      <c r="EBN107" s="227"/>
      <c r="EBO107" s="227"/>
      <c r="EBP107" s="227"/>
      <c r="EBQ107" s="227" t="s">
        <v>294</v>
      </c>
      <c r="EBR107" s="227"/>
      <c r="EBS107" s="227"/>
      <c r="EBT107" s="227"/>
      <c r="EBU107" s="227"/>
      <c r="EBV107" s="227"/>
      <c r="EBW107" s="227"/>
      <c r="EBX107" s="227"/>
      <c r="EBY107" s="227" t="s">
        <v>294</v>
      </c>
      <c r="EBZ107" s="227"/>
      <c r="ECA107" s="227"/>
      <c r="ECB107" s="227"/>
      <c r="ECC107" s="227"/>
      <c r="ECD107" s="227"/>
      <c r="ECE107" s="227"/>
      <c r="ECF107" s="227"/>
      <c r="ECG107" s="227" t="s">
        <v>294</v>
      </c>
      <c r="ECH107" s="227"/>
      <c r="ECI107" s="227"/>
      <c r="ECJ107" s="227"/>
      <c r="ECK107" s="227"/>
      <c r="ECL107" s="227"/>
      <c r="ECM107" s="227"/>
      <c r="ECN107" s="227"/>
      <c r="ECO107" s="227" t="s">
        <v>294</v>
      </c>
      <c r="ECP107" s="227"/>
      <c r="ECQ107" s="227"/>
      <c r="ECR107" s="227"/>
      <c r="ECS107" s="227"/>
      <c r="ECT107" s="227"/>
      <c r="ECU107" s="227"/>
      <c r="ECV107" s="227"/>
      <c r="ECW107" s="227" t="s">
        <v>294</v>
      </c>
      <c r="ECX107" s="227"/>
      <c r="ECY107" s="227"/>
      <c r="ECZ107" s="227"/>
      <c r="EDA107" s="227"/>
      <c r="EDB107" s="227"/>
      <c r="EDC107" s="227"/>
      <c r="EDD107" s="227"/>
      <c r="EDE107" s="227" t="s">
        <v>294</v>
      </c>
      <c r="EDF107" s="227"/>
      <c r="EDG107" s="227"/>
      <c r="EDH107" s="227"/>
      <c r="EDI107" s="227"/>
      <c r="EDJ107" s="227"/>
      <c r="EDK107" s="227"/>
      <c r="EDL107" s="227"/>
      <c r="EDM107" s="227" t="s">
        <v>294</v>
      </c>
      <c r="EDN107" s="227"/>
      <c r="EDO107" s="227"/>
      <c r="EDP107" s="227"/>
      <c r="EDQ107" s="227"/>
      <c r="EDR107" s="227"/>
      <c r="EDS107" s="227"/>
      <c r="EDT107" s="227"/>
      <c r="EDU107" s="227" t="s">
        <v>294</v>
      </c>
      <c r="EDV107" s="227"/>
      <c r="EDW107" s="227"/>
      <c r="EDX107" s="227"/>
      <c r="EDY107" s="227"/>
      <c r="EDZ107" s="227"/>
      <c r="EEA107" s="227"/>
      <c r="EEB107" s="227"/>
      <c r="EEC107" s="227" t="s">
        <v>294</v>
      </c>
      <c r="EED107" s="227"/>
      <c r="EEE107" s="227"/>
      <c r="EEF107" s="227"/>
      <c r="EEG107" s="227"/>
      <c r="EEH107" s="227"/>
      <c r="EEI107" s="227"/>
      <c r="EEJ107" s="227"/>
      <c r="EEK107" s="227" t="s">
        <v>294</v>
      </c>
      <c r="EEL107" s="227"/>
      <c r="EEM107" s="227"/>
      <c r="EEN107" s="227"/>
      <c r="EEO107" s="227"/>
      <c r="EEP107" s="227"/>
      <c r="EEQ107" s="227"/>
      <c r="EER107" s="227"/>
      <c r="EES107" s="227" t="s">
        <v>294</v>
      </c>
      <c r="EET107" s="227"/>
      <c r="EEU107" s="227"/>
      <c r="EEV107" s="227"/>
      <c r="EEW107" s="227"/>
      <c r="EEX107" s="227"/>
      <c r="EEY107" s="227"/>
      <c r="EEZ107" s="227"/>
      <c r="EFA107" s="227" t="s">
        <v>294</v>
      </c>
      <c r="EFB107" s="227"/>
      <c r="EFC107" s="227"/>
      <c r="EFD107" s="227"/>
      <c r="EFE107" s="227"/>
      <c r="EFF107" s="227"/>
      <c r="EFG107" s="227"/>
      <c r="EFH107" s="227"/>
      <c r="EFI107" s="227" t="s">
        <v>294</v>
      </c>
      <c r="EFJ107" s="227"/>
      <c r="EFK107" s="227"/>
      <c r="EFL107" s="227"/>
      <c r="EFM107" s="227"/>
      <c r="EFN107" s="227"/>
      <c r="EFO107" s="227"/>
      <c r="EFP107" s="227"/>
      <c r="EFQ107" s="227" t="s">
        <v>294</v>
      </c>
      <c r="EFR107" s="227"/>
      <c r="EFS107" s="227"/>
      <c r="EFT107" s="227"/>
      <c r="EFU107" s="227"/>
      <c r="EFV107" s="227"/>
      <c r="EFW107" s="227"/>
      <c r="EFX107" s="227"/>
      <c r="EFY107" s="227" t="s">
        <v>294</v>
      </c>
      <c r="EFZ107" s="227"/>
      <c r="EGA107" s="227"/>
      <c r="EGB107" s="227"/>
      <c r="EGC107" s="227"/>
      <c r="EGD107" s="227"/>
      <c r="EGE107" s="227"/>
      <c r="EGF107" s="227"/>
      <c r="EGG107" s="227" t="s">
        <v>294</v>
      </c>
      <c r="EGH107" s="227"/>
      <c r="EGI107" s="227"/>
      <c r="EGJ107" s="227"/>
      <c r="EGK107" s="227"/>
      <c r="EGL107" s="227"/>
      <c r="EGM107" s="227"/>
      <c r="EGN107" s="227"/>
      <c r="EGO107" s="227" t="s">
        <v>294</v>
      </c>
      <c r="EGP107" s="227"/>
      <c r="EGQ107" s="227"/>
      <c r="EGR107" s="227"/>
      <c r="EGS107" s="227"/>
      <c r="EGT107" s="227"/>
      <c r="EGU107" s="227"/>
      <c r="EGV107" s="227"/>
      <c r="EGW107" s="227" t="s">
        <v>294</v>
      </c>
      <c r="EGX107" s="227"/>
      <c r="EGY107" s="227"/>
      <c r="EGZ107" s="227"/>
      <c r="EHA107" s="227"/>
      <c r="EHB107" s="227"/>
      <c r="EHC107" s="227"/>
      <c r="EHD107" s="227"/>
      <c r="EHE107" s="227" t="s">
        <v>294</v>
      </c>
      <c r="EHF107" s="227"/>
      <c r="EHG107" s="227"/>
      <c r="EHH107" s="227"/>
      <c r="EHI107" s="227"/>
      <c r="EHJ107" s="227"/>
      <c r="EHK107" s="227"/>
      <c r="EHL107" s="227"/>
      <c r="EHM107" s="227" t="s">
        <v>294</v>
      </c>
      <c r="EHN107" s="227"/>
      <c r="EHO107" s="227"/>
      <c r="EHP107" s="227"/>
      <c r="EHQ107" s="227"/>
      <c r="EHR107" s="227"/>
      <c r="EHS107" s="227"/>
      <c r="EHT107" s="227"/>
      <c r="EHU107" s="227" t="s">
        <v>294</v>
      </c>
      <c r="EHV107" s="227"/>
      <c r="EHW107" s="227"/>
      <c r="EHX107" s="227"/>
      <c r="EHY107" s="227"/>
      <c r="EHZ107" s="227"/>
      <c r="EIA107" s="227"/>
      <c r="EIB107" s="227"/>
      <c r="EIC107" s="227" t="s">
        <v>294</v>
      </c>
      <c r="EID107" s="227"/>
      <c r="EIE107" s="227"/>
      <c r="EIF107" s="227"/>
      <c r="EIG107" s="227"/>
      <c r="EIH107" s="227"/>
      <c r="EII107" s="227"/>
      <c r="EIJ107" s="227"/>
      <c r="EIK107" s="227" t="s">
        <v>294</v>
      </c>
      <c r="EIL107" s="227"/>
      <c r="EIM107" s="227"/>
      <c r="EIN107" s="227"/>
      <c r="EIO107" s="227"/>
      <c r="EIP107" s="227"/>
      <c r="EIQ107" s="227"/>
      <c r="EIR107" s="227"/>
      <c r="EIS107" s="227" t="s">
        <v>294</v>
      </c>
      <c r="EIT107" s="227"/>
      <c r="EIU107" s="227"/>
      <c r="EIV107" s="227"/>
      <c r="EIW107" s="227"/>
      <c r="EIX107" s="227"/>
      <c r="EIY107" s="227"/>
      <c r="EIZ107" s="227"/>
      <c r="EJA107" s="227" t="s">
        <v>294</v>
      </c>
      <c r="EJB107" s="227"/>
      <c r="EJC107" s="227"/>
      <c r="EJD107" s="227"/>
      <c r="EJE107" s="227"/>
      <c r="EJF107" s="227"/>
      <c r="EJG107" s="227"/>
      <c r="EJH107" s="227"/>
      <c r="EJI107" s="227" t="s">
        <v>294</v>
      </c>
      <c r="EJJ107" s="227"/>
      <c r="EJK107" s="227"/>
      <c r="EJL107" s="227"/>
      <c r="EJM107" s="227"/>
      <c r="EJN107" s="227"/>
      <c r="EJO107" s="227"/>
      <c r="EJP107" s="227"/>
      <c r="EJQ107" s="227" t="s">
        <v>294</v>
      </c>
      <c r="EJR107" s="227"/>
      <c r="EJS107" s="227"/>
      <c r="EJT107" s="227"/>
      <c r="EJU107" s="227"/>
      <c r="EJV107" s="227"/>
      <c r="EJW107" s="227"/>
      <c r="EJX107" s="227"/>
      <c r="EJY107" s="227" t="s">
        <v>294</v>
      </c>
      <c r="EJZ107" s="227"/>
      <c r="EKA107" s="227"/>
      <c r="EKB107" s="227"/>
      <c r="EKC107" s="227"/>
      <c r="EKD107" s="227"/>
      <c r="EKE107" s="227"/>
      <c r="EKF107" s="227"/>
      <c r="EKG107" s="227" t="s">
        <v>294</v>
      </c>
      <c r="EKH107" s="227"/>
      <c r="EKI107" s="227"/>
      <c r="EKJ107" s="227"/>
      <c r="EKK107" s="227"/>
      <c r="EKL107" s="227"/>
      <c r="EKM107" s="227"/>
      <c r="EKN107" s="227"/>
      <c r="EKO107" s="227" t="s">
        <v>294</v>
      </c>
      <c r="EKP107" s="227"/>
      <c r="EKQ107" s="227"/>
      <c r="EKR107" s="227"/>
      <c r="EKS107" s="227"/>
      <c r="EKT107" s="227"/>
      <c r="EKU107" s="227"/>
      <c r="EKV107" s="227"/>
      <c r="EKW107" s="227" t="s">
        <v>294</v>
      </c>
      <c r="EKX107" s="227"/>
      <c r="EKY107" s="227"/>
      <c r="EKZ107" s="227"/>
      <c r="ELA107" s="227"/>
      <c r="ELB107" s="227"/>
      <c r="ELC107" s="227"/>
      <c r="ELD107" s="227"/>
      <c r="ELE107" s="227" t="s">
        <v>294</v>
      </c>
      <c r="ELF107" s="227"/>
      <c r="ELG107" s="227"/>
      <c r="ELH107" s="227"/>
      <c r="ELI107" s="227"/>
      <c r="ELJ107" s="227"/>
      <c r="ELK107" s="227"/>
      <c r="ELL107" s="227"/>
      <c r="ELM107" s="227" t="s">
        <v>294</v>
      </c>
      <c r="ELN107" s="227"/>
      <c r="ELO107" s="227"/>
      <c r="ELP107" s="227"/>
      <c r="ELQ107" s="227"/>
      <c r="ELR107" s="227"/>
      <c r="ELS107" s="227"/>
      <c r="ELT107" s="227"/>
      <c r="ELU107" s="227" t="s">
        <v>294</v>
      </c>
      <c r="ELV107" s="227"/>
      <c r="ELW107" s="227"/>
      <c r="ELX107" s="227"/>
      <c r="ELY107" s="227"/>
      <c r="ELZ107" s="227"/>
      <c r="EMA107" s="227"/>
      <c r="EMB107" s="227"/>
      <c r="EMC107" s="227" t="s">
        <v>294</v>
      </c>
      <c r="EMD107" s="227"/>
      <c r="EME107" s="227"/>
      <c r="EMF107" s="227"/>
      <c r="EMG107" s="227"/>
      <c r="EMH107" s="227"/>
      <c r="EMI107" s="227"/>
      <c r="EMJ107" s="227"/>
      <c r="EMK107" s="227" t="s">
        <v>294</v>
      </c>
      <c r="EML107" s="227"/>
      <c r="EMM107" s="227"/>
      <c r="EMN107" s="227"/>
      <c r="EMO107" s="227"/>
      <c r="EMP107" s="227"/>
      <c r="EMQ107" s="227"/>
      <c r="EMR107" s="227"/>
      <c r="EMS107" s="227" t="s">
        <v>294</v>
      </c>
      <c r="EMT107" s="227"/>
      <c r="EMU107" s="227"/>
      <c r="EMV107" s="227"/>
      <c r="EMW107" s="227"/>
      <c r="EMX107" s="227"/>
      <c r="EMY107" s="227"/>
      <c r="EMZ107" s="227"/>
      <c r="ENA107" s="227" t="s">
        <v>294</v>
      </c>
      <c r="ENB107" s="227"/>
      <c r="ENC107" s="227"/>
      <c r="END107" s="227"/>
      <c r="ENE107" s="227"/>
      <c r="ENF107" s="227"/>
      <c r="ENG107" s="227"/>
      <c r="ENH107" s="227"/>
      <c r="ENI107" s="227" t="s">
        <v>294</v>
      </c>
      <c r="ENJ107" s="227"/>
      <c r="ENK107" s="227"/>
      <c r="ENL107" s="227"/>
      <c r="ENM107" s="227"/>
      <c r="ENN107" s="227"/>
      <c r="ENO107" s="227"/>
      <c r="ENP107" s="227"/>
      <c r="ENQ107" s="227" t="s">
        <v>294</v>
      </c>
      <c r="ENR107" s="227"/>
      <c r="ENS107" s="227"/>
      <c r="ENT107" s="227"/>
      <c r="ENU107" s="227"/>
      <c r="ENV107" s="227"/>
      <c r="ENW107" s="227"/>
      <c r="ENX107" s="227"/>
      <c r="ENY107" s="227" t="s">
        <v>294</v>
      </c>
      <c r="ENZ107" s="227"/>
      <c r="EOA107" s="227"/>
      <c r="EOB107" s="227"/>
      <c r="EOC107" s="227"/>
      <c r="EOD107" s="227"/>
      <c r="EOE107" s="227"/>
      <c r="EOF107" s="227"/>
      <c r="EOG107" s="227" t="s">
        <v>294</v>
      </c>
      <c r="EOH107" s="227"/>
      <c r="EOI107" s="227"/>
      <c r="EOJ107" s="227"/>
      <c r="EOK107" s="227"/>
      <c r="EOL107" s="227"/>
      <c r="EOM107" s="227"/>
      <c r="EON107" s="227"/>
      <c r="EOO107" s="227" t="s">
        <v>294</v>
      </c>
      <c r="EOP107" s="227"/>
      <c r="EOQ107" s="227"/>
      <c r="EOR107" s="227"/>
      <c r="EOS107" s="227"/>
      <c r="EOT107" s="227"/>
      <c r="EOU107" s="227"/>
      <c r="EOV107" s="227"/>
      <c r="EOW107" s="227" t="s">
        <v>294</v>
      </c>
      <c r="EOX107" s="227"/>
      <c r="EOY107" s="227"/>
      <c r="EOZ107" s="227"/>
      <c r="EPA107" s="227"/>
      <c r="EPB107" s="227"/>
      <c r="EPC107" s="227"/>
      <c r="EPD107" s="227"/>
      <c r="EPE107" s="227" t="s">
        <v>294</v>
      </c>
      <c r="EPF107" s="227"/>
      <c r="EPG107" s="227"/>
      <c r="EPH107" s="227"/>
      <c r="EPI107" s="227"/>
      <c r="EPJ107" s="227"/>
      <c r="EPK107" s="227"/>
      <c r="EPL107" s="227"/>
      <c r="EPM107" s="227" t="s">
        <v>294</v>
      </c>
      <c r="EPN107" s="227"/>
      <c r="EPO107" s="227"/>
      <c r="EPP107" s="227"/>
      <c r="EPQ107" s="227"/>
      <c r="EPR107" s="227"/>
      <c r="EPS107" s="227"/>
      <c r="EPT107" s="227"/>
      <c r="EPU107" s="227" t="s">
        <v>294</v>
      </c>
      <c r="EPV107" s="227"/>
      <c r="EPW107" s="227"/>
      <c r="EPX107" s="227"/>
      <c r="EPY107" s="227"/>
      <c r="EPZ107" s="227"/>
      <c r="EQA107" s="227"/>
      <c r="EQB107" s="227"/>
      <c r="EQC107" s="227" t="s">
        <v>294</v>
      </c>
      <c r="EQD107" s="227"/>
      <c r="EQE107" s="227"/>
      <c r="EQF107" s="227"/>
      <c r="EQG107" s="227"/>
      <c r="EQH107" s="227"/>
      <c r="EQI107" s="227"/>
      <c r="EQJ107" s="227"/>
      <c r="EQK107" s="227" t="s">
        <v>294</v>
      </c>
      <c r="EQL107" s="227"/>
      <c r="EQM107" s="227"/>
      <c r="EQN107" s="227"/>
      <c r="EQO107" s="227"/>
      <c r="EQP107" s="227"/>
      <c r="EQQ107" s="227"/>
      <c r="EQR107" s="227"/>
      <c r="EQS107" s="227" t="s">
        <v>294</v>
      </c>
      <c r="EQT107" s="227"/>
      <c r="EQU107" s="227"/>
      <c r="EQV107" s="227"/>
      <c r="EQW107" s="227"/>
      <c r="EQX107" s="227"/>
      <c r="EQY107" s="227"/>
      <c r="EQZ107" s="227"/>
      <c r="ERA107" s="227" t="s">
        <v>294</v>
      </c>
      <c r="ERB107" s="227"/>
      <c r="ERC107" s="227"/>
      <c r="ERD107" s="227"/>
      <c r="ERE107" s="227"/>
      <c r="ERF107" s="227"/>
      <c r="ERG107" s="227"/>
      <c r="ERH107" s="227"/>
      <c r="ERI107" s="227" t="s">
        <v>294</v>
      </c>
      <c r="ERJ107" s="227"/>
      <c r="ERK107" s="227"/>
      <c r="ERL107" s="227"/>
      <c r="ERM107" s="227"/>
      <c r="ERN107" s="227"/>
      <c r="ERO107" s="227"/>
      <c r="ERP107" s="227"/>
      <c r="ERQ107" s="227" t="s">
        <v>294</v>
      </c>
      <c r="ERR107" s="227"/>
      <c r="ERS107" s="227"/>
      <c r="ERT107" s="227"/>
      <c r="ERU107" s="227"/>
      <c r="ERV107" s="227"/>
      <c r="ERW107" s="227"/>
      <c r="ERX107" s="227"/>
      <c r="ERY107" s="227" t="s">
        <v>294</v>
      </c>
      <c r="ERZ107" s="227"/>
      <c r="ESA107" s="227"/>
      <c r="ESB107" s="227"/>
      <c r="ESC107" s="227"/>
      <c r="ESD107" s="227"/>
      <c r="ESE107" s="227"/>
      <c r="ESF107" s="227"/>
      <c r="ESG107" s="227" t="s">
        <v>294</v>
      </c>
      <c r="ESH107" s="227"/>
      <c r="ESI107" s="227"/>
      <c r="ESJ107" s="227"/>
      <c r="ESK107" s="227"/>
      <c r="ESL107" s="227"/>
      <c r="ESM107" s="227"/>
      <c r="ESN107" s="227"/>
      <c r="ESO107" s="227" t="s">
        <v>294</v>
      </c>
      <c r="ESP107" s="227"/>
      <c r="ESQ107" s="227"/>
      <c r="ESR107" s="227"/>
      <c r="ESS107" s="227"/>
      <c r="EST107" s="227"/>
      <c r="ESU107" s="227"/>
      <c r="ESV107" s="227"/>
      <c r="ESW107" s="227" t="s">
        <v>294</v>
      </c>
      <c r="ESX107" s="227"/>
      <c r="ESY107" s="227"/>
      <c r="ESZ107" s="227"/>
      <c r="ETA107" s="227"/>
      <c r="ETB107" s="227"/>
      <c r="ETC107" s="227"/>
      <c r="ETD107" s="227"/>
      <c r="ETE107" s="227" t="s">
        <v>294</v>
      </c>
      <c r="ETF107" s="227"/>
      <c r="ETG107" s="227"/>
      <c r="ETH107" s="227"/>
      <c r="ETI107" s="227"/>
      <c r="ETJ107" s="227"/>
      <c r="ETK107" s="227"/>
      <c r="ETL107" s="227"/>
      <c r="ETM107" s="227" t="s">
        <v>294</v>
      </c>
      <c r="ETN107" s="227"/>
      <c r="ETO107" s="227"/>
      <c r="ETP107" s="227"/>
      <c r="ETQ107" s="227"/>
      <c r="ETR107" s="227"/>
      <c r="ETS107" s="227"/>
      <c r="ETT107" s="227"/>
      <c r="ETU107" s="227" t="s">
        <v>294</v>
      </c>
      <c r="ETV107" s="227"/>
      <c r="ETW107" s="227"/>
      <c r="ETX107" s="227"/>
      <c r="ETY107" s="227"/>
      <c r="ETZ107" s="227"/>
      <c r="EUA107" s="227"/>
      <c r="EUB107" s="227"/>
      <c r="EUC107" s="227" t="s">
        <v>294</v>
      </c>
      <c r="EUD107" s="227"/>
      <c r="EUE107" s="227"/>
      <c r="EUF107" s="227"/>
      <c r="EUG107" s="227"/>
      <c r="EUH107" s="227"/>
      <c r="EUI107" s="227"/>
      <c r="EUJ107" s="227"/>
      <c r="EUK107" s="227" t="s">
        <v>294</v>
      </c>
      <c r="EUL107" s="227"/>
      <c r="EUM107" s="227"/>
      <c r="EUN107" s="227"/>
      <c r="EUO107" s="227"/>
      <c r="EUP107" s="227"/>
      <c r="EUQ107" s="227"/>
      <c r="EUR107" s="227"/>
      <c r="EUS107" s="227" t="s">
        <v>294</v>
      </c>
      <c r="EUT107" s="227"/>
      <c r="EUU107" s="227"/>
      <c r="EUV107" s="227"/>
      <c r="EUW107" s="227"/>
      <c r="EUX107" s="227"/>
      <c r="EUY107" s="227"/>
      <c r="EUZ107" s="227"/>
      <c r="EVA107" s="227" t="s">
        <v>294</v>
      </c>
      <c r="EVB107" s="227"/>
      <c r="EVC107" s="227"/>
      <c r="EVD107" s="227"/>
      <c r="EVE107" s="227"/>
      <c r="EVF107" s="227"/>
      <c r="EVG107" s="227"/>
      <c r="EVH107" s="227"/>
      <c r="EVI107" s="227" t="s">
        <v>294</v>
      </c>
      <c r="EVJ107" s="227"/>
      <c r="EVK107" s="227"/>
      <c r="EVL107" s="227"/>
      <c r="EVM107" s="227"/>
      <c r="EVN107" s="227"/>
      <c r="EVO107" s="227"/>
      <c r="EVP107" s="227"/>
      <c r="EVQ107" s="227" t="s">
        <v>294</v>
      </c>
      <c r="EVR107" s="227"/>
      <c r="EVS107" s="227"/>
      <c r="EVT107" s="227"/>
      <c r="EVU107" s="227"/>
      <c r="EVV107" s="227"/>
      <c r="EVW107" s="227"/>
      <c r="EVX107" s="227"/>
      <c r="EVY107" s="227" t="s">
        <v>294</v>
      </c>
      <c r="EVZ107" s="227"/>
      <c r="EWA107" s="227"/>
      <c r="EWB107" s="227"/>
      <c r="EWC107" s="227"/>
      <c r="EWD107" s="227"/>
      <c r="EWE107" s="227"/>
      <c r="EWF107" s="227"/>
      <c r="EWG107" s="227" t="s">
        <v>294</v>
      </c>
      <c r="EWH107" s="227"/>
      <c r="EWI107" s="227"/>
      <c r="EWJ107" s="227"/>
      <c r="EWK107" s="227"/>
      <c r="EWL107" s="227"/>
      <c r="EWM107" s="227"/>
      <c r="EWN107" s="227"/>
      <c r="EWO107" s="227" t="s">
        <v>294</v>
      </c>
      <c r="EWP107" s="227"/>
      <c r="EWQ107" s="227"/>
      <c r="EWR107" s="227"/>
      <c r="EWS107" s="227"/>
      <c r="EWT107" s="227"/>
      <c r="EWU107" s="227"/>
      <c r="EWV107" s="227"/>
      <c r="EWW107" s="227" t="s">
        <v>294</v>
      </c>
      <c r="EWX107" s="227"/>
      <c r="EWY107" s="227"/>
      <c r="EWZ107" s="227"/>
      <c r="EXA107" s="227"/>
      <c r="EXB107" s="227"/>
      <c r="EXC107" s="227"/>
      <c r="EXD107" s="227"/>
      <c r="EXE107" s="227" t="s">
        <v>294</v>
      </c>
      <c r="EXF107" s="227"/>
      <c r="EXG107" s="227"/>
      <c r="EXH107" s="227"/>
      <c r="EXI107" s="227"/>
      <c r="EXJ107" s="227"/>
      <c r="EXK107" s="227"/>
      <c r="EXL107" s="227"/>
      <c r="EXM107" s="227" t="s">
        <v>294</v>
      </c>
      <c r="EXN107" s="227"/>
      <c r="EXO107" s="227"/>
      <c r="EXP107" s="227"/>
      <c r="EXQ107" s="227"/>
      <c r="EXR107" s="227"/>
      <c r="EXS107" s="227"/>
      <c r="EXT107" s="227"/>
      <c r="EXU107" s="227" t="s">
        <v>294</v>
      </c>
      <c r="EXV107" s="227"/>
      <c r="EXW107" s="227"/>
      <c r="EXX107" s="227"/>
      <c r="EXY107" s="227"/>
      <c r="EXZ107" s="227"/>
      <c r="EYA107" s="227"/>
      <c r="EYB107" s="227"/>
      <c r="EYC107" s="227" t="s">
        <v>294</v>
      </c>
      <c r="EYD107" s="227"/>
      <c r="EYE107" s="227"/>
      <c r="EYF107" s="227"/>
      <c r="EYG107" s="227"/>
      <c r="EYH107" s="227"/>
      <c r="EYI107" s="227"/>
      <c r="EYJ107" s="227"/>
      <c r="EYK107" s="227" t="s">
        <v>294</v>
      </c>
      <c r="EYL107" s="227"/>
      <c r="EYM107" s="227"/>
      <c r="EYN107" s="227"/>
      <c r="EYO107" s="227"/>
      <c r="EYP107" s="227"/>
      <c r="EYQ107" s="227"/>
      <c r="EYR107" s="227"/>
      <c r="EYS107" s="227" t="s">
        <v>294</v>
      </c>
      <c r="EYT107" s="227"/>
      <c r="EYU107" s="227"/>
      <c r="EYV107" s="227"/>
      <c r="EYW107" s="227"/>
      <c r="EYX107" s="227"/>
      <c r="EYY107" s="227"/>
      <c r="EYZ107" s="227"/>
      <c r="EZA107" s="227" t="s">
        <v>294</v>
      </c>
      <c r="EZB107" s="227"/>
      <c r="EZC107" s="227"/>
      <c r="EZD107" s="227"/>
      <c r="EZE107" s="227"/>
      <c r="EZF107" s="227"/>
      <c r="EZG107" s="227"/>
      <c r="EZH107" s="227"/>
      <c r="EZI107" s="227" t="s">
        <v>294</v>
      </c>
      <c r="EZJ107" s="227"/>
      <c r="EZK107" s="227"/>
      <c r="EZL107" s="227"/>
      <c r="EZM107" s="227"/>
      <c r="EZN107" s="227"/>
      <c r="EZO107" s="227"/>
      <c r="EZP107" s="227"/>
      <c r="EZQ107" s="227" t="s">
        <v>294</v>
      </c>
      <c r="EZR107" s="227"/>
      <c r="EZS107" s="227"/>
      <c r="EZT107" s="227"/>
      <c r="EZU107" s="227"/>
      <c r="EZV107" s="227"/>
      <c r="EZW107" s="227"/>
      <c r="EZX107" s="227"/>
      <c r="EZY107" s="227" t="s">
        <v>294</v>
      </c>
      <c r="EZZ107" s="227"/>
      <c r="FAA107" s="227"/>
      <c r="FAB107" s="227"/>
      <c r="FAC107" s="227"/>
      <c r="FAD107" s="227"/>
      <c r="FAE107" s="227"/>
      <c r="FAF107" s="227"/>
      <c r="FAG107" s="227" t="s">
        <v>294</v>
      </c>
      <c r="FAH107" s="227"/>
      <c r="FAI107" s="227"/>
      <c r="FAJ107" s="227"/>
      <c r="FAK107" s="227"/>
      <c r="FAL107" s="227"/>
      <c r="FAM107" s="227"/>
      <c r="FAN107" s="227"/>
      <c r="FAO107" s="227" t="s">
        <v>294</v>
      </c>
      <c r="FAP107" s="227"/>
      <c r="FAQ107" s="227"/>
      <c r="FAR107" s="227"/>
      <c r="FAS107" s="227"/>
      <c r="FAT107" s="227"/>
      <c r="FAU107" s="227"/>
      <c r="FAV107" s="227"/>
      <c r="FAW107" s="227" t="s">
        <v>294</v>
      </c>
      <c r="FAX107" s="227"/>
      <c r="FAY107" s="227"/>
      <c r="FAZ107" s="227"/>
      <c r="FBA107" s="227"/>
      <c r="FBB107" s="227"/>
      <c r="FBC107" s="227"/>
      <c r="FBD107" s="227"/>
      <c r="FBE107" s="227" t="s">
        <v>294</v>
      </c>
      <c r="FBF107" s="227"/>
      <c r="FBG107" s="227"/>
      <c r="FBH107" s="227"/>
      <c r="FBI107" s="227"/>
      <c r="FBJ107" s="227"/>
      <c r="FBK107" s="227"/>
      <c r="FBL107" s="227"/>
      <c r="FBM107" s="227" t="s">
        <v>294</v>
      </c>
      <c r="FBN107" s="227"/>
      <c r="FBO107" s="227"/>
      <c r="FBP107" s="227"/>
      <c r="FBQ107" s="227"/>
      <c r="FBR107" s="227"/>
      <c r="FBS107" s="227"/>
      <c r="FBT107" s="227"/>
      <c r="FBU107" s="227" t="s">
        <v>294</v>
      </c>
      <c r="FBV107" s="227"/>
      <c r="FBW107" s="227"/>
      <c r="FBX107" s="227"/>
      <c r="FBY107" s="227"/>
      <c r="FBZ107" s="227"/>
      <c r="FCA107" s="227"/>
      <c r="FCB107" s="227"/>
      <c r="FCC107" s="227" t="s">
        <v>294</v>
      </c>
      <c r="FCD107" s="227"/>
      <c r="FCE107" s="227"/>
      <c r="FCF107" s="227"/>
      <c r="FCG107" s="227"/>
      <c r="FCH107" s="227"/>
      <c r="FCI107" s="227"/>
      <c r="FCJ107" s="227"/>
      <c r="FCK107" s="227" t="s">
        <v>294</v>
      </c>
      <c r="FCL107" s="227"/>
      <c r="FCM107" s="227"/>
      <c r="FCN107" s="227"/>
      <c r="FCO107" s="227"/>
      <c r="FCP107" s="227"/>
      <c r="FCQ107" s="227"/>
      <c r="FCR107" s="227"/>
      <c r="FCS107" s="227" t="s">
        <v>294</v>
      </c>
      <c r="FCT107" s="227"/>
      <c r="FCU107" s="227"/>
      <c r="FCV107" s="227"/>
      <c r="FCW107" s="227"/>
      <c r="FCX107" s="227"/>
      <c r="FCY107" s="227"/>
      <c r="FCZ107" s="227"/>
      <c r="FDA107" s="227" t="s">
        <v>294</v>
      </c>
      <c r="FDB107" s="227"/>
      <c r="FDC107" s="227"/>
      <c r="FDD107" s="227"/>
      <c r="FDE107" s="227"/>
      <c r="FDF107" s="227"/>
      <c r="FDG107" s="227"/>
      <c r="FDH107" s="227"/>
      <c r="FDI107" s="227" t="s">
        <v>294</v>
      </c>
      <c r="FDJ107" s="227"/>
      <c r="FDK107" s="227"/>
      <c r="FDL107" s="227"/>
      <c r="FDM107" s="227"/>
      <c r="FDN107" s="227"/>
      <c r="FDO107" s="227"/>
      <c r="FDP107" s="227"/>
      <c r="FDQ107" s="227" t="s">
        <v>294</v>
      </c>
      <c r="FDR107" s="227"/>
      <c r="FDS107" s="227"/>
      <c r="FDT107" s="227"/>
      <c r="FDU107" s="227"/>
      <c r="FDV107" s="227"/>
      <c r="FDW107" s="227"/>
      <c r="FDX107" s="227"/>
      <c r="FDY107" s="227" t="s">
        <v>294</v>
      </c>
      <c r="FDZ107" s="227"/>
      <c r="FEA107" s="227"/>
      <c r="FEB107" s="227"/>
      <c r="FEC107" s="227"/>
      <c r="FED107" s="227"/>
      <c r="FEE107" s="227"/>
      <c r="FEF107" s="227"/>
      <c r="FEG107" s="227" t="s">
        <v>294</v>
      </c>
      <c r="FEH107" s="227"/>
      <c r="FEI107" s="227"/>
      <c r="FEJ107" s="227"/>
      <c r="FEK107" s="227"/>
      <c r="FEL107" s="227"/>
      <c r="FEM107" s="227"/>
      <c r="FEN107" s="227"/>
      <c r="FEO107" s="227" t="s">
        <v>294</v>
      </c>
      <c r="FEP107" s="227"/>
      <c r="FEQ107" s="227"/>
      <c r="FER107" s="227"/>
      <c r="FES107" s="227"/>
      <c r="FET107" s="227"/>
      <c r="FEU107" s="227"/>
      <c r="FEV107" s="227"/>
      <c r="FEW107" s="227" t="s">
        <v>294</v>
      </c>
      <c r="FEX107" s="227"/>
      <c r="FEY107" s="227"/>
      <c r="FEZ107" s="227"/>
      <c r="FFA107" s="227"/>
      <c r="FFB107" s="227"/>
      <c r="FFC107" s="227"/>
      <c r="FFD107" s="227"/>
      <c r="FFE107" s="227" t="s">
        <v>294</v>
      </c>
      <c r="FFF107" s="227"/>
      <c r="FFG107" s="227"/>
      <c r="FFH107" s="227"/>
      <c r="FFI107" s="227"/>
      <c r="FFJ107" s="227"/>
      <c r="FFK107" s="227"/>
      <c r="FFL107" s="227"/>
      <c r="FFM107" s="227" t="s">
        <v>294</v>
      </c>
      <c r="FFN107" s="227"/>
      <c r="FFO107" s="227"/>
      <c r="FFP107" s="227"/>
      <c r="FFQ107" s="227"/>
      <c r="FFR107" s="227"/>
      <c r="FFS107" s="227"/>
      <c r="FFT107" s="227"/>
      <c r="FFU107" s="227" t="s">
        <v>294</v>
      </c>
      <c r="FFV107" s="227"/>
      <c r="FFW107" s="227"/>
      <c r="FFX107" s="227"/>
      <c r="FFY107" s="227"/>
      <c r="FFZ107" s="227"/>
      <c r="FGA107" s="227"/>
      <c r="FGB107" s="227"/>
      <c r="FGC107" s="227" t="s">
        <v>294</v>
      </c>
      <c r="FGD107" s="227"/>
      <c r="FGE107" s="227"/>
      <c r="FGF107" s="227"/>
      <c r="FGG107" s="227"/>
      <c r="FGH107" s="227"/>
      <c r="FGI107" s="227"/>
      <c r="FGJ107" s="227"/>
      <c r="FGK107" s="227" t="s">
        <v>294</v>
      </c>
      <c r="FGL107" s="227"/>
      <c r="FGM107" s="227"/>
      <c r="FGN107" s="227"/>
      <c r="FGO107" s="227"/>
      <c r="FGP107" s="227"/>
      <c r="FGQ107" s="227"/>
      <c r="FGR107" s="227"/>
      <c r="FGS107" s="227" t="s">
        <v>294</v>
      </c>
      <c r="FGT107" s="227"/>
      <c r="FGU107" s="227"/>
      <c r="FGV107" s="227"/>
      <c r="FGW107" s="227"/>
      <c r="FGX107" s="227"/>
      <c r="FGY107" s="227"/>
      <c r="FGZ107" s="227"/>
      <c r="FHA107" s="227" t="s">
        <v>294</v>
      </c>
      <c r="FHB107" s="227"/>
      <c r="FHC107" s="227"/>
      <c r="FHD107" s="227"/>
      <c r="FHE107" s="227"/>
      <c r="FHF107" s="227"/>
      <c r="FHG107" s="227"/>
      <c r="FHH107" s="227"/>
      <c r="FHI107" s="227" t="s">
        <v>294</v>
      </c>
      <c r="FHJ107" s="227"/>
      <c r="FHK107" s="227"/>
      <c r="FHL107" s="227"/>
      <c r="FHM107" s="227"/>
      <c r="FHN107" s="227"/>
      <c r="FHO107" s="227"/>
      <c r="FHP107" s="227"/>
      <c r="FHQ107" s="227" t="s">
        <v>294</v>
      </c>
      <c r="FHR107" s="227"/>
      <c r="FHS107" s="227"/>
      <c r="FHT107" s="227"/>
      <c r="FHU107" s="227"/>
      <c r="FHV107" s="227"/>
      <c r="FHW107" s="227"/>
      <c r="FHX107" s="227"/>
      <c r="FHY107" s="227" t="s">
        <v>294</v>
      </c>
      <c r="FHZ107" s="227"/>
      <c r="FIA107" s="227"/>
      <c r="FIB107" s="227"/>
      <c r="FIC107" s="227"/>
      <c r="FID107" s="227"/>
      <c r="FIE107" s="227"/>
      <c r="FIF107" s="227"/>
      <c r="FIG107" s="227" t="s">
        <v>294</v>
      </c>
      <c r="FIH107" s="227"/>
      <c r="FII107" s="227"/>
      <c r="FIJ107" s="227"/>
      <c r="FIK107" s="227"/>
      <c r="FIL107" s="227"/>
      <c r="FIM107" s="227"/>
      <c r="FIN107" s="227"/>
      <c r="FIO107" s="227" t="s">
        <v>294</v>
      </c>
      <c r="FIP107" s="227"/>
      <c r="FIQ107" s="227"/>
      <c r="FIR107" s="227"/>
      <c r="FIS107" s="227"/>
      <c r="FIT107" s="227"/>
      <c r="FIU107" s="227"/>
      <c r="FIV107" s="227"/>
      <c r="FIW107" s="227" t="s">
        <v>294</v>
      </c>
      <c r="FIX107" s="227"/>
      <c r="FIY107" s="227"/>
      <c r="FIZ107" s="227"/>
      <c r="FJA107" s="227"/>
      <c r="FJB107" s="227"/>
      <c r="FJC107" s="227"/>
      <c r="FJD107" s="227"/>
      <c r="FJE107" s="227" t="s">
        <v>294</v>
      </c>
      <c r="FJF107" s="227"/>
      <c r="FJG107" s="227"/>
      <c r="FJH107" s="227"/>
      <c r="FJI107" s="227"/>
      <c r="FJJ107" s="227"/>
      <c r="FJK107" s="227"/>
      <c r="FJL107" s="227"/>
      <c r="FJM107" s="227" t="s">
        <v>294</v>
      </c>
      <c r="FJN107" s="227"/>
      <c r="FJO107" s="227"/>
      <c r="FJP107" s="227"/>
      <c r="FJQ107" s="227"/>
      <c r="FJR107" s="227"/>
      <c r="FJS107" s="227"/>
      <c r="FJT107" s="227"/>
      <c r="FJU107" s="227" t="s">
        <v>294</v>
      </c>
      <c r="FJV107" s="227"/>
      <c r="FJW107" s="227"/>
      <c r="FJX107" s="227"/>
      <c r="FJY107" s="227"/>
      <c r="FJZ107" s="227"/>
      <c r="FKA107" s="227"/>
      <c r="FKB107" s="227"/>
      <c r="FKC107" s="227" t="s">
        <v>294</v>
      </c>
      <c r="FKD107" s="227"/>
      <c r="FKE107" s="227"/>
      <c r="FKF107" s="227"/>
      <c r="FKG107" s="227"/>
      <c r="FKH107" s="227"/>
      <c r="FKI107" s="227"/>
      <c r="FKJ107" s="227"/>
      <c r="FKK107" s="227" t="s">
        <v>294</v>
      </c>
      <c r="FKL107" s="227"/>
      <c r="FKM107" s="227"/>
      <c r="FKN107" s="227"/>
      <c r="FKO107" s="227"/>
      <c r="FKP107" s="227"/>
      <c r="FKQ107" s="227"/>
      <c r="FKR107" s="227"/>
      <c r="FKS107" s="227" t="s">
        <v>294</v>
      </c>
      <c r="FKT107" s="227"/>
      <c r="FKU107" s="227"/>
      <c r="FKV107" s="227"/>
      <c r="FKW107" s="227"/>
      <c r="FKX107" s="227"/>
      <c r="FKY107" s="227"/>
      <c r="FKZ107" s="227"/>
      <c r="FLA107" s="227" t="s">
        <v>294</v>
      </c>
      <c r="FLB107" s="227"/>
      <c r="FLC107" s="227"/>
      <c r="FLD107" s="227"/>
      <c r="FLE107" s="227"/>
      <c r="FLF107" s="227"/>
      <c r="FLG107" s="227"/>
      <c r="FLH107" s="227"/>
      <c r="FLI107" s="227" t="s">
        <v>294</v>
      </c>
      <c r="FLJ107" s="227"/>
      <c r="FLK107" s="227"/>
      <c r="FLL107" s="227"/>
      <c r="FLM107" s="227"/>
      <c r="FLN107" s="227"/>
      <c r="FLO107" s="227"/>
      <c r="FLP107" s="227"/>
      <c r="FLQ107" s="227" t="s">
        <v>294</v>
      </c>
      <c r="FLR107" s="227"/>
      <c r="FLS107" s="227"/>
      <c r="FLT107" s="227"/>
      <c r="FLU107" s="227"/>
      <c r="FLV107" s="227"/>
      <c r="FLW107" s="227"/>
      <c r="FLX107" s="227"/>
      <c r="FLY107" s="227" t="s">
        <v>294</v>
      </c>
      <c r="FLZ107" s="227"/>
      <c r="FMA107" s="227"/>
      <c r="FMB107" s="227"/>
      <c r="FMC107" s="227"/>
      <c r="FMD107" s="227"/>
      <c r="FME107" s="227"/>
      <c r="FMF107" s="227"/>
      <c r="FMG107" s="227" t="s">
        <v>294</v>
      </c>
      <c r="FMH107" s="227"/>
      <c r="FMI107" s="227"/>
      <c r="FMJ107" s="227"/>
      <c r="FMK107" s="227"/>
      <c r="FML107" s="227"/>
      <c r="FMM107" s="227"/>
      <c r="FMN107" s="227"/>
      <c r="FMO107" s="227" t="s">
        <v>294</v>
      </c>
      <c r="FMP107" s="227"/>
      <c r="FMQ107" s="227"/>
      <c r="FMR107" s="227"/>
      <c r="FMS107" s="227"/>
      <c r="FMT107" s="227"/>
      <c r="FMU107" s="227"/>
      <c r="FMV107" s="227"/>
      <c r="FMW107" s="227" t="s">
        <v>294</v>
      </c>
      <c r="FMX107" s="227"/>
      <c r="FMY107" s="227"/>
      <c r="FMZ107" s="227"/>
      <c r="FNA107" s="227"/>
      <c r="FNB107" s="227"/>
      <c r="FNC107" s="227"/>
      <c r="FND107" s="227"/>
      <c r="FNE107" s="227" t="s">
        <v>294</v>
      </c>
      <c r="FNF107" s="227"/>
      <c r="FNG107" s="227"/>
      <c r="FNH107" s="227"/>
      <c r="FNI107" s="227"/>
      <c r="FNJ107" s="227"/>
      <c r="FNK107" s="227"/>
      <c r="FNL107" s="227"/>
      <c r="FNM107" s="227" t="s">
        <v>294</v>
      </c>
      <c r="FNN107" s="227"/>
      <c r="FNO107" s="227"/>
      <c r="FNP107" s="227"/>
      <c r="FNQ107" s="227"/>
      <c r="FNR107" s="227"/>
      <c r="FNS107" s="227"/>
      <c r="FNT107" s="227"/>
      <c r="FNU107" s="227" t="s">
        <v>294</v>
      </c>
      <c r="FNV107" s="227"/>
      <c r="FNW107" s="227"/>
      <c r="FNX107" s="227"/>
      <c r="FNY107" s="227"/>
      <c r="FNZ107" s="227"/>
      <c r="FOA107" s="227"/>
      <c r="FOB107" s="227"/>
      <c r="FOC107" s="227" t="s">
        <v>294</v>
      </c>
      <c r="FOD107" s="227"/>
      <c r="FOE107" s="227"/>
      <c r="FOF107" s="227"/>
      <c r="FOG107" s="227"/>
      <c r="FOH107" s="227"/>
      <c r="FOI107" s="227"/>
      <c r="FOJ107" s="227"/>
      <c r="FOK107" s="227" t="s">
        <v>294</v>
      </c>
      <c r="FOL107" s="227"/>
      <c r="FOM107" s="227"/>
      <c r="FON107" s="227"/>
      <c r="FOO107" s="227"/>
      <c r="FOP107" s="227"/>
      <c r="FOQ107" s="227"/>
      <c r="FOR107" s="227"/>
      <c r="FOS107" s="227" t="s">
        <v>294</v>
      </c>
      <c r="FOT107" s="227"/>
      <c r="FOU107" s="227"/>
      <c r="FOV107" s="227"/>
      <c r="FOW107" s="227"/>
      <c r="FOX107" s="227"/>
      <c r="FOY107" s="227"/>
      <c r="FOZ107" s="227"/>
      <c r="FPA107" s="227" t="s">
        <v>294</v>
      </c>
      <c r="FPB107" s="227"/>
      <c r="FPC107" s="227"/>
      <c r="FPD107" s="227"/>
      <c r="FPE107" s="227"/>
      <c r="FPF107" s="227"/>
      <c r="FPG107" s="227"/>
      <c r="FPH107" s="227"/>
      <c r="FPI107" s="227" t="s">
        <v>294</v>
      </c>
      <c r="FPJ107" s="227"/>
      <c r="FPK107" s="227"/>
      <c r="FPL107" s="227"/>
      <c r="FPM107" s="227"/>
      <c r="FPN107" s="227"/>
      <c r="FPO107" s="227"/>
      <c r="FPP107" s="227"/>
      <c r="FPQ107" s="227" t="s">
        <v>294</v>
      </c>
      <c r="FPR107" s="227"/>
      <c r="FPS107" s="227"/>
      <c r="FPT107" s="227"/>
      <c r="FPU107" s="227"/>
      <c r="FPV107" s="227"/>
      <c r="FPW107" s="227"/>
      <c r="FPX107" s="227"/>
      <c r="FPY107" s="227" t="s">
        <v>294</v>
      </c>
      <c r="FPZ107" s="227"/>
      <c r="FQA107" s="227"/>
      <c r="FQB107" s="227"/>
      <c r="FQC107" s="227"/>
      <c r="FQD107" s="227"/>
      <c r="FQE107" s="227"/>
      <c r="FQF107" s="227"/>
      <c r="FQG107" s="227" t="s">
        <v>294</v>
      </c>
      <c r="FQH107" s="227"/>
      <c r="FQI107" s="227"/>
      <c r="FQJ107" s="227"/>
      <c r="FQK107" s="227"/>
      <c r="FQL107" s="227"/>
      <c r="FQM107" s="227"/>
      <c r="FQN107" s="227"/>
      <c r="FQO107" s="227" t="s">
        <v>294</v>
      </c>
      <c r="FQP107" s="227"/>
      <c r="FQQ107" s="227"/>
      <c r="FQR107" s="227"/>
      <c r="FQS107" s="227"/>
      <c r="FQT107" s="227"/>
      <c r="FQU107" s="227"/>
      <c r="FQV107" s="227"/>
      <c r="FQW107" s="227" t="s">
        <v>294</v>
      </c>
      <c r="FQX107" s="227"/>
      <c r="FQY107" s="227"/>
      <c r="FQZ107" s="227"/>
      <c r="FRA107" s="227"/>
      <c r="FRB107" s="227"/>
      <c r="FRC107" s="227"/>
      <c r="FRD107" s="227"/>
      <c r="FRE107" s="227" t="s">
        <v>294</v>
      </c>
      <c r="FRF107" s="227"/>
      <c r="FRG107" s="227"/>
      <c r="FRH107" s="227"/>
      <c r="FRI107" s="227"/>
      <c r="FRJ107" s="227"/>
      <c r="FRK107" s="227"/>
      <c r="FRL107" s="227"/>
      <c r="FRM107" s="227" t="s">
        <v>294</v>
      </c>
      <c r="FRN107" s="227"/>
      <c r="FRO107" s="227"/>
      <c r="FRP107" s="227"/>
      <c r="FRQ107" s="227"/>
      <c r="FRR107" s="227"/>
      <c r="FRS107" s="227"/>
      <c r="FRT107" s="227"/>
      <c r="FRU107" s="227" t="s">
        <v>294</v>
      </c>
      <c r="FRV107" s="227"/>
      <c r="FRW107" s="227"/>
      <c r="FRX107" s="227"/>
      <c r="FRY107" s="227"/>
      <c r="FRZ107" s="227"/>
      <c r="FSA107" s="227"/>
      <c r="FSB107" s="227"/>
      <c r="FSC107" s="227" t="s">
        <v>294</v>
      </c>
      <c r="FSD107" s="227"/>
      <c r="FSE107" s="227"/>
      <c r="FSF107" s="227"/>
      <c r="FSG107" s="227"/>
      <c r="FSH107" s="227"/>
      <c r="FSI107" s="227"/>
      <c r="FSJ107" s="227"/>
      <c r="FSK107" s="227" t="s">
        <v>294</v>
      </c>
      <c r="FSL107" s="227"/>
      <c r="FSM107" s="227"/>
      <c r="FSN107" s="227"/>
      <c r="FSO107" s="227"/>
      <c r="FSP107" s="227"/>
      <c r="FSQ107" s="227"/>
      <c r="FSR107" s="227"/>
      <c r="FSS107" s="227" t="s">
        <v>294</v>
      </c>
      <c r="FST107" s="227"/>
      <c r="FSU107" s="227"/>
      <c r="FSV107" s="227"/>
      <c r="FSW107" s="227"/>
      <c r="FSX107" s="227"/>
      <c r="FSY107" s="227"/>
      <c r="FSZ107" s="227"/>
      <c r="FTA107" s="227" t="s">
        <v>294</v>
      </c>
      <c r="FTB107" s="227"/>
      <c r="FTC107" s="227"/>
      <c r="FTD107" s="227"/>
      <c r="FTE107" s="227"/>
      <c r="FTF107" s="227"/>
      <c r="FTG107" s="227"/>
      <c r="FTH107" s="227"/>
      <c r="FTI107" s="227" t="s">
        <v>294</v>
      </c>
      <c r="FTJ107" s="227"/>
      <c r="FTK107" s="227"/>
      <c r="FTL107" s="227"/>
      <c r="FTM107" s="227"/>
      <c r="FTN107" s="227"/>
      <c r="FTO107" s="227"/>
      <c r="FTP107" s="227"/>
      <c r="FTQ107" s="227" t="s">
        <v>294</v>
      </c>
      <c r="FTR107" s="227"/>
      <c r="FTS107" s="227"/>
      <c r="FTT107" s="227"/>
      <c r="FTU107" s="227"/>
      <c r="FTV107" s="227"/>
      <c r="FTW107" s="227"/>
      <c r="FTX107" s="227"/>
      <c r="FTY107" s="227" t="s">
        <v>294</v>
      </c>
      <c r="FTZ107" s="227"/>
      <c r="FUA107" s="227"/>
      <c r="FUB107" s="227"/>
      <c r="FUC107" s="227"/>
      <c r="FUD107" s="227"/>
      <c r="FUE107" s="227"/>
      <c r="FUF107" s="227"/>
      <c r="FUG107" s="227" t="s">
        <v>294</v>
      </c>
      <c r="FUH107" s="227"/>
      <c r="FUI107" s="227"/>
      <c r="FUJ107" s="227"/>
      <c r="FUK107" s="227"/>
      <c r="FUL107" s="227"/>
      <c r="FUM107" s="227"/>
      <c r="FUN107" s="227"/>
      <c r="FUO107" s="227" t="s">
        <v>294</v>
      </c>
      <c r="FUP107" s="227"/>
      <c r="FUQ107" s="227"/>
      <c r="FUR107" s="227"/>
      <c r="FUS107" s="227"/>
      <c r="FUT107" s="227"/>
      <c r="FUU107" s="227"/>
      <c r="FUV107" s="227"/>
      <c r="FUW107" s="227" t="s">
        <v>294</v>
      </c>
      <c r="FUX107" s="227"/>
      <c r="FUY107" s="227"/>
      <c r="FUZ107" s="227"/>
      <c r="FVA107" s="227"/>
      <c r="FVB107" s="227"/>
      <c r="FVC107" s="227"/>
      <c r="FVD107" s="227"/>
      <c r="FVE107" s="227" t="s">
        <v>294</v>
      </c>
      <c r="FVF107" s="227"/>
      <c r="FVG107" s="227"/>
      <c r="FVH107" s="227"/>
      <c r="FVI107" s="227"/>
      <c r="FVJ107" s="227"/>
      <c r="FVK107" s="227"/>
      <c r="FVL107" s="227"/>
      <c r="FVM107" s="227" t="s">
        <v>294</v>
      </c>
      <c r="FVN107" s="227"/>
      <c r="FVO107" s="227"/>
      <c r="FVP107" s="227"/>
      <c r="FVQ107" s="227"/>
      <c r="FVR107" s="227"/>
      <c r="FVS107" s="227"/>
      <c r="FVT107" s="227"/>
      <c r="FVU107" s="227" t="s">
        <v>294</v>
      </c>
      <c r="FVV107" s="227"/>
      <c r="FVW107" s="227"/>
      <c r="FVX107" s="227"/>
      <c r="FVY107" s="227"/>
      <c r="FVZ107" s="227"/>
      <c r="FWA107" s="227"/>
      <c r="FWB107" s="227"/>
      <c r="FWC107" s="227" t="s">
        <v>294</v>
      </c>
      <c r="FWD107" s="227"/>
      <c r="FWE107" s="227"/>
      <c r="FWF107" s="227"/>
      <c r="FWG107" s="227"/>
      <c r="FWH107" s="227"/>
      <c r="FWI107" s="227"/>
      <c r="FWJ107" s="227"/>
      <c r="FWK107" s="227" t="s">
        <v>294</v>
      </c>
      <c r="FWL107" s="227"/>
      <c r="FWM107" s="227"/>
      <c r="FWN107" s="227"/>
      <c r="FWO107" s="227"/>
      <c r="FWP107" s="227"/>
      <c r="FWQ107" s="227"/>
      <c r="FWR107" s="227"/>
      <c r="FWS107" s="227" t="s">
        <v>294</v>
      </c>
      <c r="FWT107" s="227"/>
      <c r="FWU107" s="227"/>
      <c r="FWV107" s="227"/>
      <c r="FWW107" s="227"/>
      <c r="FWX107" s="227"/>
      <c r="FWY107" s="227"/>
      <c r="FWZ107" s="227"/>
      <c r="FXA107" s="227" t="s">
        <v>294</v>
      </c>
      <c r="FXB107" s="227"/>
      <c r="FXC107" s="227"/>
      <c r="FXD107" s="227"/>
      <c r="FXE107" s="227"/>
      <c r="FXF107" s="227"/>
      <c r="FXG107" s="227"/>
      <c r="FXH107" s="227"/>
      <c r="FXI107" s="227" t="s">
        <v>294</v>
      </c>
      <c r="FXJ107" s="227"/>
      <c r="FXK107" s="227"/>
      <c r="FXL107" s="227"/>
      <c r="FXM107" s="227"/>
      <c r="FXN107" s="227"/>
      <c r="FXO107" s="227"/>
      <c r="FXP107" s="227"/>
      <c r="FXQ107" s="227" t="s">
        <v>294</v>
      </c>
      <c r="FXR107" s="227"/>
      <c r="FXS107" s="227"/>
      <c r="FXT107" s="227"/>
      <c r="FXU107" s="227"/>
      <c r="FXV107" s="227"/>
      <c r="FXW107" s="227"/>
      <c r="FXX107" s="227"/>
      <c r="FXY107" s="227" t="s">
        <v>294</v>
      </c>
      <c r="FXZ107" s="227"/>
      <c r="FYA107" s="227"/>
      <c r="FYB107" s="227"/>
      <c r="FYC107" s="227"/>
      <c r="FYD107" s="227"/>
      <c r="FYE107" s="227"/>
      <c r="FYF107" s="227"/>
      <c r="FYG107" s="227" t="s">
        <v>294</v>
      </c>
      <c r="FYH107" s="227"/>
      <c r="FYI107" s="227"/>
      <c r="FYJ107" s="227"/>
      <c r="FYK107" s="227"/>
      <c r="FYL107" s="227"/>
      <c r="FYM107" s="227"/>
      <c r="FYN107" s="227"/>
      <c r="FYO107" s="227" t="s">
        <v>294</v>
      </c>
      <c r="FYP107" s="227"/>
      <c r="FYQ107" s="227"/>
      <c r="FYR107" s="227"/>
      <c r="FYS107" s="227"/>
      <c r="FYT107" s="227"/>
      <c r="FYU107" s="227"/>
      <c r="FYV107" s="227"/>
      <c r="FYW107" s="227" t="s">
        <v>294</v>
      </c>
      <c r="FYX107" s="227"/>
      <c r="FYY107" s="227"/>
      <c r="FYZ107" s="227"/>
      <c r="FZA107" s="227"/>
      <c r="FZB107" s="227"/>
      <c r="FZC107" s="227"/>
      <c r="FZD107" s="227"/>
      <c r="FZE107" s="227" t="s">
        <v>294</v>
      </c>
      <c r="FZF107" s="227"/>
      <c r="FZG107" s="227"/>
      <c r="FZH107" s="227"/>
      <c r="FZI107" s="227"/>
      <c r="FZJ107" s="227"/>
      <c r="FZK107" s="227"/>
      <c r="FZL107" s="227"/>
      <c r="FZM107" s="227" t="s">
        <v>294</v>
      </c>
      <c r="FZN107" s="227"/>
      <c r="FZO107" s="227"/>
      <c r="FZP107" s="227"/>
      <c r="FZQ107" s="227"/>
      <c r="FZR107" s="227"/>
      <c r="FZS107" s="227"/>
      <c r="FZT107" s="227"/>
      <c r="FZU107" s="227" t="s">
        <v>294</v>
      </c>
      <c r="FZV107" s="227"/>
      <c r="FZW107" s="227"/>
      <c r="FZX107" s="227"/>
      <c r="FZY107" s="227"/>
      <c r="FZZ107" s="227"/>
      <c r="GAA107" s="227"/>
      <c r="GAB107" s="227"/>
      <c r="GAC107" s="227" t="s">
        <v>294</v>
      </c>
      <c r="GAD107" s="227"/>
      <c r="GAE107" s="227"/>
      <c r="GAF107" s="227"/>
      <c r="GAG107" s="227"/>
      <c r="GAH107" s="227"/>
      <c r="GAI107" s="227"/>
      <c r="GAJ107" s="227"/>
      <c r="GAK107" s="227" t="s">
        <v>294</v>
      </c>
      <c r="GAL107" s="227"/>
      <c r="GAM107" s="227"/>
      <c r="GAN107" s="227"/>
      <c r="GAO107" s="227"/>
      <c r="GAP107" s="227"/>
      <c r="GAQ107" s="227"/>
      <c r="GAR107" s="227"/>
      <c r="GAS107" s="227" t="s">
        <v>294</v>
      </c>
      <c r="GAT107" s="227"/>
      <c r="GAU107" s="227"/>
      <c r="GAV107" s="227"/>
      <c r="GAW107" s="227"/>
      <c r="GAX107" s="227"/>
      <c r="GAY107" s="227"/>
      <c r="GAZ107" s="227"/>
      <c r="GBA107" s="227" t="s">
        <v>294</v>
      </c>
      <c r="GBB107" s="227"/>
      <c r="GBC107" s="227"/>
      <c r="GBD107" s="227"/>
      <c r="GBE107" s="227"/>
      <c r="GBF107" s="227"/>
      <c r="GBG107" s="227"/>
      <c r="GBH107" s="227"/>
      <c r="GBI107" s="227" t="s">
        <v>294</v>
      </c>
      <c r="GBJ107" s="227"/>
      <c r="GBK107" s="227"/>
      <c r="GBL107" s="227"/>
      <c r="GBM107" s="227"/>
      <c r="GBN107" s="227"/>
      <c r="GBO107" s="227"/>
      <c r="GBP107" s="227"/>
      <c r="GBQ107" s="227" t="s">
        <v>294</v>
      </c>
      <c r="GBR107" s="227"/>
      <c r="GBS107" s="227"/>
      <c r="GBT107" s="227"/>
      <c r="GBU107" s="227"/>
      <c r="GBV107" s="227"/>
      <c r="GBW107" s="227"/>
      <c r="GBX107" s="227"/>
      <c r="GBY107" s="227" t="s">
        <v>294</v>
      </c>
      <c r="GBZ107" s="227"/>
      <c r="GCA107" s="227"/>
      <c r="GCB107" s="227"/>
      <c r="GCC107" s="227"/>
      <c r="GCD107" s="227"/>
      <c r="GCE107" s="227"/>
      <c r="GCF107" s="227"/>
      <c r="GCG107" s="227" t="s">
        <v>294</v>
      </c>
      <c r="GCH107" s="227"/>
      <c r="GCI107" s="227"/>
      <c r="GCJ107" s="227"/>
      <c r="GCK107" s="227"/>
      <c r="GCL107" s="227"/>
      <c r="GCM107" s="227"/>
      <c r="GCN107" s="227"/>
      <c r="GCO107" s="227" t="s">
        <v>294</v>
      </c>
      <c r="GCP107" s="227"/>
      <c r="GCQ107" s="227"/>
      <c r="GCR107" s="227"/>
      <c r="GCS107" s="227"/>
      <c r="GCT107" s="227"/>
      <c r="GCU107" s="227"/>
      <c r="GCV107" s="227"/>
      <c r="GCW107" s="227" t="s">
        <v>294</v>
      </c>
      <c r="GCX107" s="227"/>
      <c r="GCY107" s="227"/>
      <c r="GCZ107" s="227"/>
      <c r="GDA107" s="227"/>
      <c r="GDB107" s="227"/>
      <c r="GDC107" s="227"/>
      <c r="GDD107" s="227"/>
      <c r="GDE107" s="227" t="s">
        <v>294</v>
      </c>
      <c r="GDF107" s="227"/>
      <c r="GDG107" s="227"/>
      <c r="GDH107" s="227"/>
      <c r="GDI107" s="227"/>
      <c r="GDJ107" s="227"/>
      <c r="GDK107" s="227"/>
      <c r="GDL107" s="227"/>
      <c r="GDM107" s="227" t="s">
        <v>294</v>
      </c>
      <c r="GDN107" s="227"/>
      <c r="GDO107" s="227"/>
      <c r="GDP107" s="227"/>
      <c r="GDQ107" s="227"/>
      <c r="GDR107" s="227"/>
      <c r="GDS107" s="227"/>
      <c r="GDT107" s="227"/>
      <c r="GDU107" s="227" t="s">
        <v>294</v>
      </c>
      <c r="GDV107" s="227"/>
      <c r="GDW107" s="227"/>
      <c r="GDX107" s="227"/>
      <c r="GDY107" s="227"/>
      <c r="GDZ107" s="227"/>
      <c r="GEA107" s="227"/>
      <c r="GEB107" s="227"/>
      <c r="GEC107" s="227" t="s">
        <v>294</v>
      </c>
      <c r="GED107" s="227"/>
      <c r="GEE107" s="227"/>
      <c r="GEF107" s="227"/>
      <c r="GEG107" s="227"/>
      <c r="GEH107" s="227"/>
      <c r="GEI107" s="227"/>
      <c r="GEJ107" s="227"/>
      <c r="GEK107" s="227" t="s">
        <v>294</v>
      </c>
      <c r="GEL107" s="227"/>
      <c r="GEM107" s="227"/>
      <c r="GEN107" s="227"/>
      <c r="GEO107" s="227"/>
      <c r="GEP107" s="227"/>
      <c r="GEQ107" s="227"/>
      <c r="GER107" s="227"/>
      <c r="GES107" s="227" t="s">
        <v>294</v>
      </c>
      <c r="GET107" s="227"/>
      <c r="GEU107" s="227"/>
      <c r="GEV107" s="227"/>
      <c r="GEW107" s="227"/>
      <c r="GEX107" s="227"/>
      <c r="GEY107" s="227"/>
      <c r="GEZ107" s="227"/>
      <c r="GFA107" s="227" t="s">
        <v>294</v>
      </c>
      <c r="GFB107" s="227"/>
      <c r="GFC107" s="227"/>
      <c r="GFD107" s="227"/>
      <c r="GFE107" s="227"/>
      <c r="GFF107" s="227"/>
      <c r="GFG107" s="227"/>
      <c r="GFH107" s="227"/>
      <c r="GFI107" s="227" t="s">
        <v>294</v>
      </c>
      <c r="GFJ107" s="227"/>
      <c r="GFK107" s="227"/>
      <c r="GFL107" s="227"/>
      <c r="GFM107" s="227"/>
      <c r="GFN107" s="227"/>
      <c r="GFO107" s="227"/>
      <c r="GFP107" s="227"/>
      <c r="GFQ107" s="227" t="s">
        <v>294</v>
      </c>
      <c r="GFR107" s="227"/>
      <c r="GFS107" s="227"/>
      <c r="GFT107" s="227"/>
      <c r="GFU107" s="227"/>
      <c r="GFV107" s="227"/>
      <c r="GFW107" s="227"/>
      <c r="GFX107" s="227"/>
      <c r="GFY107" s="227" t="s">
        <v>294</v>
      </c>
      <c r="GFZ107" s="227"/>
      <c r="GGA107" s="227"/>
      <c r="GGB107" s="227"/>
      <c r="GGC107" s="227"/>
      <c r="GGD107" s="227"/>
      <c r="GGE107" s="227"/>
      <c r="GGF107" s="227"/>
      <c r="GGG107" s="227" t="s">
        <v>294</v>
      </c>
      <c r="GGH107" s="227"/>
      <c r="GGI107" s="227"/>
      <c r="GGJ107" s="227"/>
      <c r="GGK107" s="227"/>
      <c r="GGL107" s="227"/>
      <c r="GGM107" s="227"/>
      <c r="GGN107" s="227"/>
      <c r="GGO107" s="227" t="s">
        <v>294</v>
      </c>
      <c r="GGP107" s="227"/>
      <c r="GGQ107" s="227"/>
      <c r="GGR107" s="227"/>
      <c r="GGS107" s="227"/>
      <c r="GGT107" s="227"/>
      <c r="GGU107" s="227"/>
      <c r="GGV107" s="227"/>
      <c r="GGW107" s="227" t="s">
        <v>294</v>
      </c>
      <c r="GGX107" s="227"/>
      <c r="GGY107" s="227"/>
      <c r="GGZ107" s="227"/>
      <c r="GHA107" s="227"/>
      <c r="GHB107" s="227"/>
      <c r="GHC107" s="227"/>
      <c r="GHD107" s="227"/>
      <c r="GHE107" s="227" t="s">
        <v>294</v>
      </c>
      <c r="GHF107" s="227"/>
      <c r="GHG107" s="227"/>
      <c r="GHH107" s="227"/>
      <c r="GHI107" s="227"/>
      <c r="GHJ107" s="227"/>
      <c r="GHK107" s="227"/>
      <c r="GHL107" s="227"/>
      <c r="GHM107" s="227" t="s">
        <v>294</v>
      </c>
      <c r="GHN107" s="227"/>
      <c r="GHO107" s="227"/>
      <c r="GHP107" s="227"/>
      <c r="GHQ107" s="227"/>
      <c r="GHR107" s="227"/>
      <c r="GHS107" s="227"/>
      <c r="GHT107" s="227"/>
      <c r="GHU107" s="227" t="s">
        <v>294</v>
      </c>
      <c r="GHV107" s="227"/>
      <c r="GHW107" s="227"/>
      <c r="GHX107" s="227"/>
      <c r="GHY107" s="227"/>
      <c r="GHZ107" s="227"/>
      <c r="GIA107" s="227"/>
      <c r="GIB107" s="227"/>
      <c r="GIC107" s="227" t="s">
        <v>294</v>
      </c>
      <c r="GID107" s="227"/>
      <c r="GIE107" s="227"/>
      <c r="GIF107" s="227"/>
      <c r="GIG107" s="227"/>
      <c r="GIH107" s="227"/>
      <c r="GII107" s="227"/>
      <c r="GIJ107" s="227"/>
      <c r="GIK107" s="227" t="s">
        <v>294</v>
      </c>
      <c r="GIL107" s="227"/>
      <c r="GIM107" s="227"/>
      <c r="GIN107" s="227"/>
      <c r="GIO107" s="227"/>
      <c r="GIP107" s="227"/>
      <c r="GIQ107" s="227"/>
      <c r="GIR107" s="227"/>
      <c r="GIS107" s="227" t="s">
        <v>294</v>
      </c>
      <c r="GIT107" s="227"/>
      <c r="GIU107" s="227"/>
      <c r="GIV107" s="227"/>
      <c r="GIW107" s="227"/>
      <c r="GIX107" s="227"/>
      <c r="GIY107" s="227"/>
      <c r="GIZ107" s="227"/>
      <c r="GJA107" s="227" t="s">
        <v>294</v>
      </c>
      <c r="GJB107" s="227"/>
      <c r="GJC107" s="227"/>
      <c r="GJD107" s="227"/>
      <c r="GJE107" s="227"/>
      <c r="GJF107" s="227"/>
      <c r="GJG107" s="227"/>
      <c r="GJH107" s="227"/>
      <c r="GJI107" s="227" t="s">
        <v>294</v>
      </c>
      <c r="GJJ107" s="227"/>
      <c r="GJK107" s="227"/>
      <c r="GJL107" s="227"/>
      <c r="GJM107" s="227"/>
      <c r="GJN107" s="227"/>
      <c r="GJO107" s="227"/>
      <c r="GJP107" s="227"/>
      <c r="GJQ107" s="227" t="s">
        <v>294</v>
      </c>
      <c r="GJR107" s="227"/>
      <c r="GJS107" s="227"/>
      <c r="GJT107" s="227"/>
      <c r="GJU107" s="227"/>
      <c r="GJV107" s="227"/>
      <c r="GJW107" s="227"/>
      <c r="GJX107" s="227"/>
      <c r="GJY107" s="227" t="s">
        <v>294</v>
      </c>
      <c r="GJZ107" s="227"/>
      <c r="GKA107" s="227"/>
      <c r="GKB107" s="227"/>
      <c r="GKC107" s="227"/>
      <c r="GKD107" s="227"/>
      <c r="GKE107" s="227"/>
      <c r="GKF107" s="227"/>
      <c r="GKG107" s="227" t="s">
        <v>294</v>
      </c>
      <c r="GKH107" s="227"/>
      <c r="GKI107" s="227"/>
      <c r="GKJ107" s="227"/>
      <c r="GKK107" s="227"/>
      <c r="GKL107" s="227"/>
      <c r="GKM107" s="227"/>
      <c r="GKN107" s="227"/>
      <c r="GKO107" s="227" t="s">
        <v>294</v>
      </c>
      <c r="GKP107" s="227"/>
      <c r="GKQ107" s="227"/>
      <c r="GKR107" s="227"/>
      <c r="GKS107" s="227"/>
      <c r="GKT107" s="227"/>
      <c r="GKU107" s="227"/>
      <c r="GKV107" s="227"/>
      <c r="GKW107" s="227" t="s">
        <v>294</v>
      </c>
      <c r="GKX107" s="227"/>
      <c r="GKY107" s="227"/>
      <c r="GKZ107" s="227"/>
      <c r="GLA107" s="227"/>
      <c r="GLB107" s="227"/>
      <c r="GLC107" s="227"/>
      <c r="GLD107" s="227"/>
      <c r="GLE107" s="227" t="s">
        <v>294</v>
      </c>
      <c r="GLF107" s="227"/>
      <c r="GLG107" s="227"/>
      <c r="GLH107" s="227"/>
      <c r="GLI107" s="227"/>
      <c r="GLJ107" s="227"/>
      <c r="GLK107" s="227"/>
      <c r="GLL107" s="227"/>
      <c r="GLM107" s="227" t="s">
        <v>294</v>
      </c>
      <c r="GLN107" s="227"/>
      <c r="GLO107" s="227"/>
      <c r="GLP107" s="227"/>
      <c r="GLQ107" s="227"/>
      <c r="GLR107" s="227"/>
      <c r="GLS107" s="227"/>
      <c r="GLT107" s="227"/>
      <c r="GLU107" s="227" t="s">
        <v>294</v>
      </c>
      <c r="GLV107" s="227"/>
      <c r="GLW107" s="227"/>
      <c r="GLX107" s="227"/>
      <c r="GLY107" s="227"/>
      <c r="GLZ107" s="227"/>
      <c r="GMA107" s="227"/>
      <c r="GMB107" s="227"/>
      <c r="GMC107" s="227" t="s">
        <v>294</v>
      </c>
      <c r="GMD107" s="227"/>
      <c r="GME107" s="227"/>
      <c r="GMF107" s="227"/>
      <c r="GMG107" s="227"/>
      <c r="GMH107" s="227"/>
      <c r="GMI107" s="227"/>
      <c r="GMJ107" s="227"/>
      <c r="GMK107" s="227" t="s">
        <v>294</v>
      </c>
      <c r="GML107" s="227"/>
      <c r="GMM107" s="227"/>
      <c r="GMN107" s="227"/>
      <c r="GMO107" s="227"/>
      <c r="GMP107" s="227"/>
      <c r="GMQ107" s="227"/>
      <c r="GMR107" s="227"/>
      <c r="GMS107" s="227" t="s">
        <v>294</v>
      </c>
      <c r="GMT107" s="227"/>
      <c r="GMU107" s="227"/>
      <c r="GMV107" s="227"/>
      <c r="GMW107" s="227"/>
      <c r="GMX107" s="227"/>
      <c r="GMY107" s="227"/>
      <c r="GMZ107" s="227"/>
      <c r="GNA107" s="227" t="s">
        <v>294</v>
      </c>
      <c r="GNB107" s="227"/>
      <c r="GNC107" s="227"/>
      <c r="GND107" s="227"/>
      <c r="GNE107" s="227"/>
      <c r="GNF107" s="227"/>
      <c r="GNG107" s="227"/>
      <c r="GNH107" s="227"/>
      <c r="GNI107" s="227" t="s">
        <v>294</v>
      </c>
      <c r="GNJ107" s="227"/>
      <c r="GNK107" s="227"/>
      <c r="GNL107" s="227"/>
      <c r="GNM107" s="227"/>
      <c r="GNN107" s="227"/>
      <c r="GNO107" s="227"/>
      <c r="GNP107" s="227"/>
      <c r="GNQ107" s="227" t="s">
        <v>294</v>
      </c>
      <c r="GNR107" s="227"/>
      <c r="GNS107" s="227"/>
      <c r="GNT107" s="227"/>
      <c r="GNU107" s="227"/>
      <c r="GNV107" s="227"/>
      <c r="GNW107" s="227"/>
      <c r="GNX107" s="227"/>
      <c r="GNY107" s="227" t="s">
        <v>294</v>
      </c>
      <c r="GNZ107" s="227"/>
      <c r="GOA107" s="227"/>
      <c r="GOB107" s="227"/>
      <c r="GOC107" s="227"/>
      <c r="GOD107" s="227"/>
      <c r="GOE107" s="227"/>
      <c r="GOF107" s="227"/>
      <c r="GOG107" s="227" t="s">
        <v>294</v>
      </c>
      <c r="GOH107" s="227"/>
      <c r="GOI107" s="227"/>
      <c r="GOJ107" s="227"/>
      <c r="GOK107" s="227"/>
      <c r="GOL107" s="227"/>
      <c r="GOM107" s="227"/>
      <c r="GON107" s="227"/>
      <c r="GOO107" s="227" t="s">
        <v>294</v>
      </c>
      <c r="GOP107" s="227"/>
      <c r="GOQ107" s="227"/>
      <c r="GOR107" s="227"/>
      <c r="GOS107" s="227"/>
      <c r="GOT107" s="227"/>
      <c r="GOU107" s="227"/>
      <c r="GOV107" s="227"/>
      <c r="GOW107" s="227" t="s">
        <v>294</v>
      </c>
      <c r="GOX107" s="227"/>
      <c r="GOY107" s="227"/>
      <c r="GOZ107" s="227"/>
      <c r="GPA107" s="227"/>
      <c r="GPB107" s="227"/>
      <c r="GPC107" s="227"/>
      <c r="GPD107" s="227"/>
      <c r="GPE107" s="227" t="s">
        <v>294</v>
      </c>
      <c r="GPF107" s="227"/>
      <c r="GPG107" s="227"/>
      <c r="GPH107" s="227"/>
      <c r="GPI107" s="227"/>
      <c r="GPJ107" s="227"/>
      <c r="GPK107" s="227"/>
      <c r="GPL107" s="227"/>
      <c r="GPM107" s="227" t="s">
        <v>294</v>
      </c>
      <c r="GPN107" s="227"/>
      <c r="GPO107" s="227"/>
      <c r="GPP107" s="227"/>
      <c r="GPQ107" s="227"/>
      <c r="GPR107" s="227"/>
      <c r="GPS107" s="227"/>
      <c r="GPT107" s="227"/>
      <c r="GPU107" s="227" t="s">
        <v>294</v>
      </c>
      <c r="GPV107" s="227"/>
      <c r="GPW107" s="227"/>
      <c r="GPX107" s="227"/>
      <c r="GPY107" s="227"/>
      <c r="GPZ107" s="227"/>
      <c r="GQA107" s="227"/>
      <c r="GQB107" s="227"/>
      <c r="GQC107" s="227" t="s">
        <v>294</v>
      </c>
      <c r="GQD107" s="227"/>
      <c r="GQE107" s="227"/>
      <c r="GQF107" s="227"/>
      <c r="GQG107" s="227"/>
      <c r="GQH107" s="227"/>
      <c r="GQI107" s="227"/>
      <c r="GQJ107" s="227"/>
      <c r="GQK107" s="227" t="s">
        <v>294</v>
      </c>
      <c r="GQL107" s="227"/>
      <c r="GQM107" s="227"/>
      <c r="GQN107" s="227"/>
      <c r="GQO107" s="227"/>
      <c r="GQP107" s="227"/>
      <c r="GQQ107" s="227"/>
      <c r="GQR107" s="227"/>
      <c r="GQS107" s="227" t="s">
        <v>294</v>
      </c>
      <c r="GQT107" s="227"/>
      <c r="GQU107" s="227"/>
      <c r="GQV107" s="227"/>
      <c r="GQW107" s="227"/>
      <c r="GQX107" s="227"/>
      <c r="GQY107" s="227"/>
      <c r="GQZ107" s="227"/>
      <c r="GRA107" s="227" t="s">
        <v>294</v>
      </c>
      <c r="GRB107" s="227"/>
      <c r="GRC107" s="227"/>
      <c r="GRD107" s="227"/>
      <c r="GRE107" s="227"/>
      <c r="GRF107" s="227"/>
      <c r="GRG107" s="227"/>
      <c r="GRH107" s="227"/>
      <c r="GRI107" s="227" t="s">
        <v>294</v>
      </c>
      <c r="GRJ107" s="227"/>
      <c r="GRK107" s="227"/>
      <c r="GRL107" s="227"/>
      <c r="GRM107" s="227"/>
      <c r="GRN107" s="227"/>
      <c r="GRO107" s="227"/>
      <c r="GRP107" s="227"/>
      <c r="GRQ107" s="227" t="s">
        <v>294</v>
      </c>
      <c r="GRR107" s="227"/>
      <c r="GRS107" s="227"/>
      <c r="GRT107" s="227"/>
      <c r="GRU107" s="227"/>
      <c r="GRV107" s="227"/>
      <c r="GRW107" s="227"/>
      <c r="GRX107" s="227"/>
      <c r="GRY107" s="227" t="s">
        <v>294</v>
      </c>
      <c r="GRZ107" s="227"/>
      <c r="GSA107" s="227"/>
      <c r="GSB107" s="227"/>
      <c r="GSC107" s="227"/>
      <c r="GSD107" s="227"/>
      <c r="GSE107" s="227"/>
      <c r="GSF107" s="227"/>
      <c r="GSG107" s="227" t="s">
        <v>294</v>
      </c>
      <c r="GSH107" s="227"/>
      <c r="GSI107" s="227"/>
      <c r="GSJ107" s="227"/>
      <c r="GSK107" s="227"/>
      <c r="GSL107" s="227"/>
      <c r="GSM107" s="227"/>
      <c r="GSN107" s="227"/>
      <c r="GSO107" s="227" t="s">
        <v>294</v>
      </c>
      <c r="GSP107" s="227"/>
      <c r="GSQ107" s="227"/>
      <c r="GSR107" s="227"/>
      <c r="GSS107" s="227"/>
      <c r="GST107" s="227"/>
      <c r="GSU107" s="227"/>
      <c r="GSV107" s="227"/>
      <c r="GSW107" s="227" t="s">
        <v>294</v>
      </c>
      <c r="GSX107" s="227"/>
      <c r="GSY107" s="227"/>
      <c r="GSZ107" s="227"/>
      <c r="GTA107" s="227"/>
      <c r="GTB107" s="227"/>
      <c r="GTC107" s="227"/>
      <c r="GTD107" s="227"/>
      <c r="GTE107" s="227" t="s">
        <v>294</v>
      </c>
      <c r="GTF107" s="227"/>
      <c r="GTG107" s="227"/>
      <c r="GTH107" s="227"/>
      <c r="GTI107" s="227"/>
      <c r="GTJ107" s="227"/>
      <c r="GTK107" s="227"/>
      <c r="GTL107" s="227"/>
      <c r="GTM107" s="227" t="s">
        <v>294</v>
      </c>
      <c r="GTN107" s="227"/>
      <c r="GTO107" s="227"/>
      <c r="GTP107" s="227"/>
      <c r="GTQ107" s="227"/>
      <c r="GTR107" s="227"/>
      <c r="GTS107" s="227"/>
      <c r="GTT107" s="227"/>
      <c r="GTU107" s="227" t="s">
        <v>294</v>
      </c>
      <c r="GTV107" s="227"/>
      <c r="GTW107" s="227"/>
      <c r="GTX107" s="227"/>
      <c r="GTY107" s="227"/>
      <c r="GTZ107" s="227"/>
      <c r="GUA107" s="227"/>
      <c r="GUB107" s="227"/>
      <c r="GUC107" s="227" t="s">
        <v>294</v>
      </c>
      <c r="GUD107" s="227"/>
      <c r="GUE107" s="227"/>
      <c r="GUF107" s="227"/>
      <c r="GUG107" s="227"/>
      <c r="GUH107" s="227"/>
      <c r="GUI107" s="227"/>
      <c r="GUJ107" s="227"/>
      <c r="GUK107" s="227" t="s">
        <v>294</v>
      </c>
      <c r="GUL107" s="227"/>
      <c r="GUM107" s="227"/>
      <c r="GUN107" s="227"/>
      <c r="GUO107" s="227"/>
      <c r="GUP107" s="227"/>
      <c r="GUQ107" s="227"/>
      <c r="GUR107" s="227"/>
      <c r="GUS107" s="227" t="s">
        <v>294</v>
      </c>
      <c r="GUT107" s="227"/>
      <c r="GUU107" s="227"/>
      <c r="GUV107" s="227"/>
      <c r="GUW107" s="227"/>
      <c r="GUX107" s="227"/>
      <c r="GUY107" s="227"/>
      <c r="GUZ107" s="227"/>
      <c r="GVA107" s="227" t="s">
        <v>294</v>
      </c>
      <c r="GVB107" s="227"/>
      <c r="GVC107" s="227"/>
      <c r="GVD107" s="227"/>
      <c r="GVE107" s="227"/>
      <c r="GVF107" s="227"/>
      <c r="GVG107" s="227"/>
      <c r="GVH107" s="227"/>
      <c r="GVI107" s="227" t="s">
        <v>294</v>
      </c>
      <c r="GVJ107" s="227"/>
      <c r="GVK107" s="227"/>
      <c r="GVL107" s="227"/>
      <c r="GVM107" s="227"/>
      <c r="GVN107" s="227"/>
      <c r="GVO107" s="227"/>
      <c r="GVP107" s="227"/>
      <c r="GVQ107" s="227" t="s">
        <v>294</v>
      </c>
      <c r="GVR107" s="227"/>
      <c r="GVS107" s="227"/>
      <c r="GVT107" s="227"/>
      <c r="GVU107" s="227"/>
      <c r="GVV107" s="227"/>
      <c r="GVW107" s="227"/>
      <c r="GVX107" s="227"/>
      <c r="GVY107" s="227" t="s">
        <v>294</v>
      </c>
      <c r="GVZ107" s="227"/>
      <c r="GWA107" s="227"/>
      <c r="GWB107" s="227"/>
      <c r="GWC107" s="227"/>
      <c r="GWD107" s="227"/>
      <c r="GWE107" s="227"/>
      <c r="GWF107" s="227"/>
      <c r="GWG107" s="227" t="s">
        <v>294</v>
      </c>
      <c r="GWH107" s="227"/>
      <c r="GWI107" s="227"/>
      <c r="GWJ107" s="227"/>
      <c r="GWK107" s="227"/>
      <c r="GWL107" s="227"/>
      <c r="GWM107" s="227"/>
      <c r="GWN107" s="227"/>
      <c r="GWO107" s="227" t="s">
        <v>294</v>
      </c>
      <c r="GWP107" s="227"/>
      <c r="GWQ107" s="227"/>
      <c r="GWR107" s="227"/>
      <c r="GWS107" s="227"/>
      <c r="GWT107" s="227"/>
      <c r="GWU107" s="227"/>
      <c r="GWV107" s="227"/>
      <c r="GWW107" s="227" t="s">
        <v>294</v>
      </c>
      <c r="GWX107" s="227"/>
      <c r="GWY107" s="227"/>
      <c r="GWZ107" s="227"/>
      <c r="GXA107" s="227"/>
      <c r="GXB107" s="227"/>
      <c r="GXC107" s="227"/>
      <c r="GXD107" s="227"/>
      <c r="GXE107" s="227" t="s">
        <v>294</v>
      </c>
      <c r="GXF107" s="227"/>
      <c r="GXG107" s="227"/>
      <c r="GXH107" s="227"/>
      <c r="GXI107" s="227"/>
      <c r="GXJ107" s="227"/>
      <c r="GXK107" s="227"/>
      <c r="GXL107" s="227"/>
      <c r="GXM107" s="227" t="s">
        <v>294</v>
      </c>
      <c r="GXN107" s="227"/>
      <c r="GXO107" s="227"/>
      <c r="GXP107" s="227"/>
      <c r="GXQ107" s="227"/>
      <c r="GXR107" s="227"/>
      <c r="GXS107" s="227"/>
      <c r="GXT107" s="227"/>
      <c r="GXU107" s="227" t="s">
        <v>294</v>
      </c>
      <c r="GXV107" s="227"/>
      <c r="GXW107" s="227"/>
      <c r="GXX107" s="227"/>
      <c r="GXY107" s="227"/>
      <c r="GXZ107" s="227"/>
      <c r="GYA107" s="227"/>
      <c r="GYB107" s="227"/>
      <c r="GYC107" s="227" t="s">
        <v>294</v>
      </c>
      <c r="GYD107" s="227"/>
      <c r="GYE107" s="227"/>
      <c r="GYF107" s="227"/>
      <c r="GYG107" s="227"/>
      <c r="GYH107" s="227"/>
      <c r="GYI107" s="227"/>
      <c r="GYJ107" s="227"/>
      <c r="GYK107" s="227" t="s">
        <v>294</v>
      </c>
      <c r="GYL107" s="227"/>
      <c r="GYM107" s="227"/>
      <c r="GYN107" s="227"/>
      <c r="GYO107" s="227"/>
      <c r="GYP107" s="227"/>
      <c r="GYQ107" s="227"/>
      <c r="GYR107" s="227"/>
      <c r="GYS107" s="227" t="s">
        <v>294</v>
      </c>
      <c r="GYT107" s="227"/>
      <c r="GYU107" s="227"/>
      <c r="GYV107" s="227"/>
      <c r="GYW107" s="227"/>
      <c r="GYX107" s="227"/>
      <c r="GYY107" s="227"/>
      <c r="GYZ107" s="227"/>
      <c r="GZA107" s="227" t="s">
        <v>294</v>
      </c>
      <c r="GZB107" s="227"/>
      <c r="GZC107" s="227"/>
      <c r="GZD107" s="227"/>
      <c r="GZE107" s="227"/>
      <c r="GZF107" s="227"/>
      <c r="GZG107" s="227"/>
      <c r="GZH107" s="227"/>
      <c r="GZI107" s="227" t="s">
        <v>294</v>
      </c>
      <c r="GZJ107" s="227"/>
      <c r="GZK107" s="227"/>
      <c r="GZL107" s="227"/>
      <c r="GZM107" s="227"/>
      <c r="GZN107" s="227"/>
      <c r="GZO107" s="227"/>
      <c r="GZP107" s="227"/>
      <c r="GZQ107" s="227" t="s">
        <v>294</v>
      </c>
      <c r="GZR107" s="227"/>
      <c r="GZS107" s="227"/>
      <c r="GZT107" s="227"/>
      <c r="GZU107" s="227"/>
      <c r="GZV107" s="227"/>
      <c r="GZW107" s="227"/>
      <c r="GZX107" s="227"/>
      <c r="GZY107" s="227" t="s">
        <v>294</v>
      </c>
      <c r="GZZ107" s="227"/>
      <c r="HAA107" s="227"/>
      <c r="HAB107" s="227"/>
      <c r="HAC107" s="227"/>
      <c r="HAD107" s="227"/>
      <c r="HAE107" s="227"/>
      <c r="HAF107" s="227"/>
      <c r="HAG107" s="227" t="s">
        <v>294</v>
      </c>
      <c r="HAH107" s="227"/>
      <c r="HAI107" s="227"/>
      <c r="HAJ107" s="227"/>
      <c r="HAK107" s="227"/>
      <c r="HAL107" s="227"/>
      <c r="HAM107" s="227"/>
      <c r="HAN107" s="227"/>
      <c r="HAO107" s="227" t="s">
        <v>294</v>
      </c>
      <c r="HAP107" s="227"/>
      <c r="HAQ107" s="227"/>
      <c r="HAR107" s="227"/>
      <c r="HAS107" s="227"/>
      <c r="HAT107" s="227"/>
      <c r="HAU107" s="227"/>
      <c r="HAV107" s="227"/>
      <c r="HAW107" s="227" t="s">
        <v>294</v>
      </c>
      <c r="HAX107" s="227"/>
      <c r="HAY107" s="227"/>
      <c r="HAZ107" s="227"/>
      <c r="HBA107" s="227"/>
      <c r="HBB107" s="227"/>
      <c r="HBC107" s="227"/>
      <c r="HBD107" s="227"/>
      <c r="HBE107" s="227" t="s">
        <v>294</v>
      </c>
      <c r="HBF107" s="227"/>
      <c r="HBG107" s="227"/>
      <c r="HBH107" s="227"/>
      <c r="HBI107" s="227"/>
      <c r="HBJ107" s="227"/>
      <c r="HBK107" s="227"/>
      <c r="HBL107" s="227"/>
      <c r="HBM107" s="227" t="s">
        <v>294</v>
      </c>
      <c r="HBN107" s="227"/>
      <c r="HBO107" s="227"/>
      <c r="HBP107" s="227"/>
      <c r="HBQ107" s="227"/>
      <c r="HBR107" s="227"/>
      <c r="HBS107" s="227"/>
      <c r="HBT107" s="227"/>
      <c r="HBU107" s="227" t="s">
        <v>294</v>
      </c>
      <c r="HBV107" s="227"/>
      <c r="HBW107" s="227"/>
      <c r="HBX107" s="227"/>
      <c r="HBY107" s="227"/>
      <c r="HBZ107" s="227"/>
      <c r="HCA107" s="227"/>
      <c r="HCB107" s="227"/>
      <c r="HCC107" s="227" t="s">
        <v>294</v>
      </c>
      <c r="HCD107" s="227"/>
      <c r="HCE107" s="227"/>
      <c r="HCF107" s="227"/>
      <c r="HCG107" s="227"/>
      <c r="HCH107" s="227"/>
      <c r="HCI107" s="227"/>
      <c r="HCJ107" s="227"/>
      <c r="HCK107" s="227" t="s">
        <v>294</v>
      </c>
      <c r="HCL107" s="227"/>
      <c r="HCM107" s="227"/>
      <c r="HCN107" s="227"/>
      <c r="HCO107" s="227"/>
      <c r="HCP107" s="227"/>
      <c r="HCQ107" s="227"/>
      <c r="HCR107" s="227"/>
      <c r="HCS107" s="227" t="s">
        <v>294</v>
      </c>
      <c r="HCT107" s="227"/>
      <c r="HCU107" s="227"/>
      <c r="HCV107" s="227"/>
      <c r="HCW107" s="227"/>
      <c r="HCX107" s="227"/>
      <c r="HCY107" s="227"/>
      <c r="HCZ107" s="227"/>
      <c r="HDA107" s="227" t="s">
        <v>294</v>
      </c>
      <c r="HDB107" s="227"/>
      <c r="HDC107" s="227"/>
      <c r="HDD107" s="227"/>
      <c r="HDE107" s="227"/>
      <c r="HDF107" s="227"/>
      <c r="HDG107" s="227"/>
      <c r="HDH107" s="227"/>
      <c r="HDI107" s="227" t="s">
        <v>294</v>
      </c>
      <c r="HDJ107" s="227"/>
      <c r="HDK107" s="227"/>
      <c r="HDL107" s="227"/>
      <c r="HDM107" s="227"/>
      <c r="HDN107" s="227"/>
      <c r="HDO107" s="227"/>
      <c r="HDP107" s="227"/>
      <c r="HDQ107" s="227" t="s">
        <v>294</v>
      </c>
      <c r="HDR107" s="227"/>
      <c r="HDS107" s="227"/>
      <c r="HDT107" s="227"/>
      <c r="HDU107" s="227"/>
      <c r="HDV107" s="227"/>
      <c r="HDW107" s="227"/>
      <c r="HDX107" s="227"/>
      <c r="HDY107" s="227" t="s">
        <v>294</v>
      </c>
      <c r="HDZ107" s="227"/>
      <c r="HEA107" s="227"/>
      <c r="HEB107" s="227"/>
      <c r="HEC107" s="227"/>
      <c r="HED107" s="227"/>
      <c r="HEE107" s="227"/>
      <c r="HEF107" s="227"/>
      <c r="HEG107" s="227" t="s">
        <v>294</v>
      </c>
      <c r="HEH107" s="227"/>
      <c r="HEI107" s="227"/>
      <c r="HEJ107" s="227"/>
      <c r="HEK107" s="227"/>
      <c r="HEL107" s="227"/>
      <c r="HEM107" s="227"/>
      <c r="HEN107" s="227"/>
      <c r="HEO107" s="227" t="s">
        <v>294</v>
      </c>
      <c r="HEP107" s="227"/>
      <c r="HEQ107" s="227"/>
      <c r="HER107" s="227"/>
      <c r="HES107" s="227"/>
      <c r="HET107" s="227"/>
      <c r="HEU107" s="227"/>
      <c r="HEV107" s="227"/>
      <c r="HEW107" s="227" t="s">
        <v>294</v>
      </c>
      <c r="HEX107" s="227"/>
      <c r="HEY107" s="227"/>
      <c r="HEZ107" s="227"/>
      <c r="HFA107" s="227"/>
      <c r="HFB107" s="227"/>
      <c r="HFC107" s="227"/>
      <c r="HFD107" s="227"/>
      <c r="HFE107" s="227" t="s">
        <v>294</v>
      </c>
      <c r="HFF107" s="227"/>
      <c r="HFG107" s="227"/>
      <c r="HFH107" s="227"/>
      <c r="HFI107" s="227"/>
      <c r="HFJ107" s="227"/>
      <c r="HFK107" s="227"/>
      <c r="HFL107" s="227"/>
      <c r="HFM107" s="227" t="s">
        <v>294</v>
      </c>
      <c r="HFN107" s="227"/>
      <c r="HFO107" s="227"/>
      <c r="HFP107" s="227"/>
      <c r="HFQ107" s="227"/>
      <c r="HFR107" s="227"/>
      <c r="HFS107" s="227"/>
      <c r="HFT107" s="227"/>
      <c r="HFU107" s="227" t="s">
        <v>294</v>
      </c>
      <c r="HFV107" s="227"/>
      <c r="HFW107" s="227"/>
      <c r="HFX107" s="227"/>
      <c r="HFY107" s="227"/>
      <c r="HFZ107" s="227"/>
      <c r="HGA107" s="227"/>
      <c r="HGB107" s="227"/>
      <c r="HGC107" s="227" t="s">
        <v>294</v>
      </c>
      <c r="HGD107" s="227"/>
      <c r="HGE107" s="227"/>
      <c r="HGF107" s="227"/>
      <c r="HGG107" s="227"/>
      <c r="HGH107" s="227"/>
      <c r="HGI107" s="227"/>
      <c r="HGJ107" s="227"/>
      <c r="HGK107" s="227" t="s">
        <v>294</v>
      </c>
      <c r="HGL107" s="227"/>
      <c r="HGM107" s="227"/>
      <c r="HGN107" s="227"/>
      <c r="HGO107" s="227"/>
      <c r="HGP107" s="227"/>
      <c r="HGQ107" s="227"/>
      <c r="HGR107" s="227"/>
      <c r="HGS107" s="227" t="s">
        <v>294</v>
      </c>
      <c r="HGT107" s="227"/>
      <c r="HGU107" s="227"/>
      <c r="HGV107" s="227"/>
      <c r="HGW107" s="227"/>
      <c r="HGX107" s="227"/>
      <c r="HGY107" s="227"/>
      <c r="HGZ107" s="227"/>
      <c r="HHA107" s="227" t="s">
        <v>294</v>
      </c>
      <c r="HHB107" s="227"/>
      <c r="HHC107" s="227"/>
      <c r="HHD107" s="227"/>
      <c r="HHE107" s="227"/>
      <c r="HHF107" s="227"/>
      <c r="HHG107" s="227"/>
      <c r="HHH107" s="227"/>
      <c r="HHI107" s="227" t="s">
        <v>294</v>
      </c>
      <c r="HHJ107" s="227"/>
      <c r="HHK107" s="227"/>
      <c r="HHL107" s="227"/>
      <c r="HHM107" s="227"/>
      <c r="HHN107" s="227"/>
      <c r="HHO107" s="227"/>
      <c r="HHP107" s="227"/>
      <c r="HHQ107" s="227" t="s">
        <v>294</v>
      </c>
      <c r="HHR107" s="227"/>
      <c r="HHS107" s="227"/>
      <c r="HHT107" s="227"/>
      <c r="HHU107" s="227"/>
      <c r="HHV107" s="227"/>
      <c r="HHW107" s="227"/>
      <c r="HHX107" s="227"/>
      <c r="HHY107" s="227" t="s">
        <v>294</v>
      </c>
      <c r="HHZ107" s="227"/>
      <c r="HIA107" s="227"/>
      <c r="HIB107" s="227"/>
      <c r="HIC107" s="227"/>
      <c r="HID107" s="227"/>
      <c r="HIE107" s="227"/>
      <c r="HIF107" s="227"/>
      <c r="HIG107" s="227" t="s">
        <v>294</v>
      </c>
      <c r="HIH107" s="227"/>
      <c r="HII107" s="227"/>
      <c r="HIJ107" s="227"/>
      <c r="HIK107" s="227"/>
      <c r="HIL107" s="227"/>
      <c r="HIM107" s="227"/>
      <c r="HIN107" s="227"/>
      <c r="HIO107" s="227" t="s">
        <v>294</v>
      </c>
      <c r="HIP107" s="227"/>
      <c r="HIQ107" s="227"/>
      <c r="HIR107" s="227"/>
      <c r="HIS107" s="227"/>
      <c r="HIT107" s="227"/>
      <c r="HIU107" s="227"/>
      <c r="HIV107" s="227"/>
      <c r="HIW107" s="227" t="s">
        <v>294</v>
      </c>
      <c r="HIX107" s="227"/>
      <c r="HIY107" s="227"/>
      <c r="HIZ107" s="227"/>
      <c r="HJA107" s="227"/>
      <c r="HJB107" s="227"/>
      <c r="HJC107" s="227"/>
      <c r="HJD107" s="227"/>
      <c r="HJE107" s="227" t="s">
        <v>294</v>
      </c>
      <c r="HJF107" s="227"/>
      <c r="HJG107" s="227"/>
      <c r="HJH107" s="227"/>
      <c r="HJI107" s="227"/>
      <c r="HJJ107" s="227"/>
      <c r="HJK107" s="227"/>
      <c r="HJL107" s="227"/>
      <c r="HJM107" s="227" t="s">
        <v>294</v>
      </c>
      <c r="HJN107" s="227"/>
      <c r="HJO107" s="227"/>
      <c r="HJP107" s="227"/>
      <c r="HJQ107" s="227"/>
      <c r="HJR107" s="227"/>
      <c r="HJS107" s="227"/>
      <c r="HJT107" s="227"/>
      <c r="HJU107" s="227" t="s">
        <v>294</v>
      </c>
      <c r="HJV107" s="227"/>
      <c r="HJW107" s="227"/>
      <c r="HJX107" s="227"/>
      <c r="HJY107" s="227"/>
      <c r="HJZ107" s="227"/>
      <c r="HKA107" s="227"/>
      <c r="HKB107" s="227"/>
      <c r="HKC107" s="227" t="s">
        <v>294</v>
      </c>
      <c r="HKD107" s="227"/>
      <c r="HKE107" s="227"/>
      <c r="HKF107" s="227"/>
      <c r="HKG107" s="227"/>
      <c r="HKH107" s="227"/>
      <c r="HKI107" s="227"/>
      <c r="HKJ107" s="227"/>
      <c r="HKK107" s="227" t="s">
        <v>294</v>
      </c>
      <c r="HKL107" s="227"/>
      <c r="HKM107" s="227"/>
      <c r="HKN107" s="227"/>
      <c r="HKO107" s="227"/>
      <c r="HKP107" s="227"/>
      <c r="HKQ107" s="227"/>
      <c r="HKR107" s="227"/>
      <c r="HKS107" s="227" t="s">
        <v>294</v>
      </c>
      <c r="HKT107" s="227"/>
      <c r="HKU107" s="227"/>
      <c r="HKV107" s="227"/>
      <c r="HKW107" s="227"/>
      <c r="HKX107" s="227"/>
      <c r="HKY107" s="227"/>
      <c r="HKZ107" s="227"/>
      <c r="HLA107" s="227" t="s">
        <v>294</v>
      </c>
      <c r="HLB107" s="227"/>
      <c r="HLC107" s="227"/>
      <c r="HLD107" s="227"/>
      <c r="HLE107" s="227"/>
      <c r="HLF107" s="227"/>
      <c r="HLG107" s="227"/>
      <c r="HLH107" s="227"/>
      <c r="HLI107" s="227" t="s">
        <v>294</v>
      </c>
      <c r="HLJ107" s="227"/>
      <c r="HLK107" s="227"/>
      <c r="HLL107" s="227"/>
      <c r="HLM107" s="227"/>
      <c r="HLN107" s="227"/>
      <c r="HLO107" s="227"/>
      <c r="HLP107" s="227"/>
      <c r="HLQ107" s="227" t="s">
        <v>294</v>
      </c>
      <c r="HLR107" s="227"/>
      <c r="HLS107" s="227"/>
      <c r="HLT107" s="227"/>
      <c r="HLU107" s="227"/>
      <c r="HLV107" s="227"/>
      <c r="HLW107" s="227"/>
      <c r="HLX107" s="227"/>
      <c r="HLY107" s="227" t="s">
        <v>294</v>
      </c>
      <c r="HLZ107" s="227"/>
      <c r="HMA107" s="227"/>
      <c r="HMB107" s="227"/>
      <c r="HMC107" s="227"/>
      <c r="HMD107" s="227"/>
      <c r="HME107" s="227"/>
      <c r="HMF107" s="227"/>
      <c r="HMG107" s="227" t="s">
        <v>294</v>
      </c>
      <c r="HMH107" s="227"/>
      <c r="HMI107" s="227"/>
      <c r="HMJ107" s="227"/>
      <c r="HMK107" s="227"/>
      <c r="HML107" s="227"/>
      <c r="HMM107" s="227"/>
      <c r="HMN107" s="227"/>
      <c r="HMO107" s="227" t="s">
        <v>294</v>
      </c>
      <c r="HMP107" s="227"/>
      <c r="HMQ107" s="227"/>
      <c r="HMR107" s="227"/>
      <c r="HMS107" s="227"/>
      <c r="HMT107" s="227"/>
      <c r="HMU107" s="227"/>
      <c r="HMV107" s="227"/>
      <c r="HMW107" s="227" t="s">
        <v>294</v>
      </c>
      <c r="HMX107" s="227"/>
      <c r="HMY107" s="227"/>
      <c r="HMZ107" s="227"/>
      <c r="HNA107" s="227"/>
      <c r="HNB107" s="227"/>
      <c r="HNC107" s="227"/>
      <c r="HND107" s="227"/>
      <c r="HNE107" s="227" t="s">
        <v>294</v>
      </c>
      <c r="HNF107" s="227"/>
      <c r="HNG107" s="227"/>
      <c r="HNH107" s="227"/>
      <c r="HNI107" s="227"/>
      <c r="HNJ107" s="227"/>
      <c r="HNK107" s="227"/>
      <c r="HNL107" s="227"/>
      <c r="HNM107" s="227" t="s">
        <v>294</v>
      </c>
      <c r="HNN107" s="227"/>
      <c r="HNO107" s="227"/>
      <c r="HNP107" s="227"/>
      <c r="HNQ107" s="227"/>
      <c r="HNR107" s="227"/>
      <c r="HNS107" s="227"/>
      <c r="HNT107" s="227"/>
      <c r="HNU107" s="227" t="s">
        <v>294</v>
      </c>
      <c r="HNV107" s="227"/>
      <c r="HNW107" s="227"/>
      <c r="HNX107" s="227"/>
      <c r="HNY107" s="227"/>
      <c r="HNZ107" s="227"/>
      <c r="HOA107" s="227"/>
      <c r="HOB107" s="227"/>
      <c r="HOC107" s="227" t="s">
        <v>294</v>
      </c>
      <c r="HOD107" s="227"/>
      <c r="HOE107" s="227"/>
      <c r="HOF107" s="227"/>
      <c r="HOG107" s="227"/>
      <c r="HOH107" s="227"/>
      <c r="HOI107" s="227"/>
      <c r="HOJ107" s="227"/>
      <c r="HOK107" s="227" t="s">
        <v>294</v>
      </c>
      <c r="HOL107" s="227"/>
      <c r="HOM107" s="227"/>
      <c r="HON107" s="227"/>
      <c r="HOO107" s="227"/>
      <c r="HOP107" s="227"/>
      <c r="HOQ107" s="227"/>
      <c r="HOR107" s="227"/>
      <c r="HOS107" s="227" t="s">
        <v>294</v>
      </c>
      <c r="HOT107" s="227"/>
      <c r="HOU107" s="227"/>
      <c r="HOV107" s="227"/>
      <c r="HOW107" s="227"/>
      <c r="HOX107" s="227"/>
      <c r="HOY107" s="227"/>
      <c r="HOZ107" s="227"/>
      <c r="HPA107" s="227" t="s">
        <v>294</v>
      </c>
      <c r="HPB107" s="227"/>
      <c r="HPC107" s="227"/>
      <c r="HPD107" s="227"/>
      <c r="HPE107" s="227"/>
      <c r="HPF107" s="227"/>
      <c r="HPG107" s="227"/>
      <c r="HPH107" s="227"/>
      <c r="HPI107" s="227" t="s">
        <v>294</v>
      </c>
      <c r="HPJ107" s="227"/>
      <c r="HPK107" s="227"/>
      <c r="HPL107" s="227"/>
      <c r="HPM107" s="227"/>
      <c r="HPN107" s="227"/>
      <c r="HPO107" s="227"/>
      <c r="HPP107" s="227"/>
      <c r="HPQ107" s="227" t="s">
        <v>294</v>
      </c>
      <c r="HPR107" s="227"/>
      <c r="HPS107" s="227"/>
      <c r="HPT107" s="227"/>
      <c r="HPU107" s="227"/>
      <c r="HPV107" s="227"/>
      <c r="HPW107" s="227"/>
      <c r="HPX107" s="227"/>
      <c r="HPY107" s="227" t="s">
        <v>294</v>
      </c>
      <c r="HPZ107" s="227"/>
      <c r="HQA107" s="227"/>
      <c r="HQB107" s="227"/>
      <c r="HQC107" s="227"/>
      <c r="HQD107" s="227"/>
      <c r="HQE107" s="227"/>
      <c r="HQF107" s="227"/>
      <c r="HQG107" s="227" t="s">
        <v>294</v>
      </c>
      <c r="HQH107" s="227"/>
      <c r="HQI107" s="227"/>
      <c r="HQJ107" s="227"/>
      <c r="HQK107" s="227"/>
      <c r="HQL107" s="227"/>
      <c r="HQM107" s="227"/>
      <c r="HQN107" s="227"/>
      <c r="HQO107" s="227" t="s">
        <v>294</v>
      </c>
      <c r="HQP107" s="227"/>
      <c r="HQQ107" s="227"/>
      <c r="HQR107" s="227"/>
      <c r="HQS107" s="227"/>
      <c r="HQT107" s="227"/>
      <c r="HQU107" s="227"/>
      <c r="HQV107" s="227"/>
      <c r="HQW107" s="227" t="s">
        <v>294</v>
      </c>
      <c r="HQX107" s="227"/>
      <c r="HQY107" s="227"/>
      <c r="HQZ107" s="227"/>
      <c r="HRA107" s="227"/>
      <c r="HRB107" s="227"/>
      <c r="HRC107" s="227"/>
      <c r="HRD107" s="227"/>
      <c r="HRE107" s="227" t="s">
        <v>294</v>
      </c>
      <c r="HRF107" s="227"/>
      <c r="HRG107" s="227"/>
      <c r="HRH107" s="227"/>
      <c r="HRI107" s="227"/>
      <c r="HRJ107" s="227"/>
      <c r="HRK107" s="227"/>
      <c r="HRL107" s="227"/>
      <c r="HRM107" s="227" t="s">
        <v>294</v>
      </c>
      <c r="HRN107" s="227"/>
      <c r="HRO107" s="227"/>
      <c r="HRP107" s="227"/>
      <c r="HRQ107" s="227"/>
      <c r="HRR107" s="227"/>
      <c r="HRS107" s="227"/>
      <c r="HRT107" s="227"/>
      <c r="HRU107" s="227" t="s">
        <v>294</v>
      </c>
      <c r="HRV107" s="227"/>
      <c r="HRW107" s="227"/>
      <c r="HRX107" s="227"/>
      <c r="HRY107" s="227"/>
      <c r="HRZ107" s="227"/>
      <c r="HSA107" s="227"/>
      <c r="HSB107" s="227"/>
      <c r="HSC107" s="227" t="s">
        <v>294</v>
      </c>
      <c r="HSD107" s="227"/>
      <c r="HSE107" s="227"/>
      <c r="HSF107" s="227"/>
      <c r="HSG107" s="227"/>
      <c r="HSH107" s="227"/>
      <c r="HSI107" s="227"/>
      <c r="HSJ107" s="227"/>
      <c r="HSK107" s="227" t="s">
        <v>294</v>
      </c>
      <c r="HSL107" s="227"/>
      <c r="HSM107" s="227"/>
      <c r="HSN107" s="227"/>
      <c r="HSO107" s="227"/>
      <c r="HSP107" s="227"/>
      <c r="HSQ107" s="227"/>
      <c r="HSR107" s="227"/>
      <c r="HSS107" s="227" t="s">
        <v>294</v>
      </c>
      <c r="HST107" s="227"/>
      <c r="HSU107" s="227"/>
      <c r="HSV107" s="227"/>
      <c r="HSW107" s="227"/>
      <c r="HSX107" s="227"/>
      <c r="HSY107" s="227"/>
      <c r="HSZ107" s="227"/>
      <c r="HTA107" s="227" t="s">
        <v>294</v>
      </c>
      <c r="HTB107" s="227"/>
      <c r="HTC107" s="227"/>
      <c r="HTD107" s="227"/>
      <c r="HTE107" s="227"/>
      <c r="HTF107" s="227"/>
      <c r="HTG107" s="227"/>
      <c r="HTH107" s="227"/>
      <c r="HTI107" s="227" t="s">
        <v>294</v>
      </c>
      <c r="HTJ107" s="227"/>
      <c r="HTK107" s="227"/>
      <c r="HTL107" s="227"/>
      <c r="HTM107" s="227"/>
      <c r="HTN107" s="227"/>
      <c r="HTO107" s="227"/>
      <c r="HTP107" s="227"/>
      <c r="HTQ107" s="227" t="s">
        <v>294</v>
      </c>
      <c r="HTR107" s="227"/>
      <c r="HTS107" s="227"/>
      <c r="HTT107" s="227"/>
      <c r="HTU107" s="227"/>
      <c r="HTV107" s="227"/>
      <c r="HTW107" s="227"/>
      <c r="HTX107" s="227"/>
      <c r="HTY107" s="227" t="s">
        <v>294</v>
      </c>
      <c r="HTZ107" s="227"/>
      <c r="HUA107" s="227"/>
      <c r="HUB107" s="227"/>
      <c r="HUC107" s="227"/>
      <c r="HUD107" s="227"/>
      <c r="HUE107" s="227"/>
      <c r="HUF107" s="227"/>
      <c r="HUG107" s="227" t="s">
        <v>294</v>
      </c>
      <c r="HUH107" s="227"/>
      <c r="HUI107" s="227"/>
      <c r="HUJ107" s="227"/>
      <c r="HUK107" s="227"/>
      <c r="HUL107" s="227"/>
      <c r="HUM107" s="227"/>
      <c r="HUN107" s="227"/>
      <c r="HUO107" s="227" t="s">
        <v>294</v>
      </c>
      <c r="HUP107" s="227"/>
      <c r="HUQ107" s="227"/>
      <c r="HUR107" s="227"/>
      <c r="HUS107" s="227"/>
      <c r="HUT107" s="227"/>
      <c r="HUU107" s="227"/>
      <c r="HUV107" s="227"/>
      <c r="HUW107" s="227" t="s">
        <v>294</v>
      </c>
      <c r="HUX107" s="227"/>
      <c r="HUY107" s="227"/>
      <c r="HUZ107" s="227"/>
      <c r="HVA107" s="227"/>
      <c r="HVB107" s="227"/>
      <c r="HVC107" s="227"/>
      <c r="HVD107" s="227"/>
      <c r="HVE107" s="227" t="s">
        <v>294</v>
      </c>
      <c r="HVF107" s="227"/>
      <c r="HVG107" s="227"/>
      <c r="HVH107" s="227"/>
      <c r="HVI107" s="227"/>
      <c r="HVJ107" s="227"/>
      <c r="HVK107" s="227"/>
      <c r="HVL107" s="227"/>
      <c r="HVM107" s="227" t="s">
        <v>294</v>
      </c>
      <c r="HVN107" s="227"/>
      <c r="HVO107" s="227"/>
      <c r="HVP107" s="227"/>
      <c r="HVQ107" s="227"/>
      <c r="HVR107" s="227"/>
      <c r="HVS107" s="227"/>
      <c r="HVT107" s="227"/>
      <c r="HVU107" s="227" t="s">
        <v>294</v>
      </c>
      <c r="HVV107" s="227"/>
      <c r="HVW107" s="227"/>
      <c r="HVX107" s="227"/>
      <c r="HVY107" s="227"/>
      <c r="HVZ107" s="227"/>
      <c r="HWA107" s="227"/>
      <c r="HWB107" s="227"/>
      <c r="HWC107" s="227" t="s">
        <v>294</v>
      </c>
      <c r="HWD107" s="227"/>
      <c r="HWE107" s="227"/>
      <c r="HWF107" s="227"/>
      <c r="HWG107" s="227"/>
      <c r="HWH107" s="227"/>
      <c r="HWI107" s="227"/>
      <c r="HWJ107" s="227"/>
      <c r="HWK107" s="227" t="s">
        <v>294</v>
      </c>
      <c r="HWL107" s="227"/>
      <c r="HWM107" s="227"/>
      <c r="HWN107" s="227"/>
      <c r="HWO107" s="227"/>
      <c r="HWP107" s="227"/>
      <c r="HWQ107" s="227"/>
      <c r="HWR107" s="227"/>
      <c r="HWS107" s="227" t="s">
        <v>294</v>
      </c>
      <c r="HWT107" s="227"/>
      <c r="HWU107" s="227"/>
      <c r="HWV107" s="227"/>
      <c r="HWW107" s="227"/>
      <c r="HWX107" s="227"/>
      <c r="HWY107" s="227"/>
      <c r="HWZ107" s="227"/>
      <c r="HXA107" s="227" t="s">
        <v>294</v>
      </c>
      <c r="HXB107" s="227"/>
      <c r="HXC107" s="227"/>
      <c r="HXD107" s="227"/>
      <c r="HXE107" s="227"/>
      <c r="HXF107" s="227"/>
      <c r="HXG107" s="227"/>
      <c r="HXH107" s="227"/>
      <c r="HXI107" s="227" t="s">
        <v>294</v>
      </c>
      <c r="HXJ107" s="227"/>
      <c r="HXK107" s="227"/>
      <c r="HXL107" s="227"/>
      <c r="HXM107" s="227"/>
      <c r="HXN107" s="227"/>
      <c r="HXO107" s="227"/>
      <c r="HXP107" s="227"/>
      <c r="HXQ107" s="227" t="s">
        <v>294</v>
      </c>
      <c r="HXR107" s="227"/>
      <c r="HXS107" s="227"/>
      <c r="HXT107" s="227"/>
      <c r="HXU107" s="227"/>
      <c r="HXV107" s="227"/>
      <c r="HXW107" s="227"/>
      <c r="HXX107" s="227"/>
      <c r="HXY107" s="227" t="s">
        <v>294</v>
      </c>
      <c r="HXZ107" s="227"/>
      <c r="HYA107" s="227"/>
      <c r="HYB107" s="227"/>
      <c r="HYC107" s="227"/>
      <c r="HYD107" s="227"/>
      <c r="HYE107" s="227"/>
      <c r="HYF107" s="227"/>
      <c r="HYG107" s="227" t="s">
        <v>294</v>
      </c>
      <c r="HYH107" s="227"/>
      <c r="HYI107" s="227"/>
      <c r="HYJ107" s="227"/>
      <c r="HYK107" s="227"/>
      <c r="HYL107" s="227"/>
      <c r="HYM107" s="227"/>
      <c r="HYN107" s="227"/>
      <c r="HYO107" s="227" t="s">
        <v>294</v>
      </c>
      <c r="HYP107" s="227"/>
      <c r="HYQ107" s="227"/>
      <c r="HYR107" s="227"/>
      <c r="HYS107" s="227"/>
      <c r="HYT107" s="227"/>
      <c r="HYU107" s="227"/>
      <c r="HYV107" s="227"/>
      <c r="HYW107" s="227" t="s">
        <v>294</v>
      </c>
      <c r="HYX107" s="227"/>
      <c r="HYY107" s="227"/>
      <c r="HYZ107" s="227"/>
      <c r="HZA107" s="227"/>
      <c r="HZB107" s="227"/>
      <c r="HZC107" s="227"/>
      <c r="HZD107" s="227"/>
      <c r="HZE107" s="227" t="s">
        <v>294</v>
      </c>
      <c r="HZF107" s="227"/>
      <c r="HZG107" s="227"/>
      <c r="HZH107" s="227"/>
      <c r="HZI107" s="227"/>
      <c r="HZJ107" s="227"/>
      <c r="HZK107" s="227"/>
      <c r="HZL107" s="227"/>
      <c r="HZM107" s="227" t="s">
        <v>294</v>
      </c>
      <c r="HZN107" s="227"/>
      <c r="HZO107" s="227"/>
      <c r="HZP107" s="227"/>
      <c r="HZQ107" s="227"/>
      <c r="HZR107" s="227"/>
      <c r="HZS107" s="227"/>
      <c r="HZT107" s="227"/>
      <c r="HZU107" s="227" t="s">
        <v>294</v>
      </c>
      <c r="HZV107" s="227"/>
      <c r="HZW107" s="227"/>
      <c r="HZX107" s="227"/>
      <c r="HZY107" s="227"/>
      <c r="HZZ107" s="227"/>
      <c r="IAA107" s="227"/>
      <c r="IAB107" s="227"/>
      <c r="IAC107" s="227" t="s">
        <v>294</v>
      </c>
      <c r="IAD107" s="227"/>
      <c r="IAE107" s="227"/>
      <c r="IAF107" s="227"/>
      <c r="IAG107" s="227"/>
      <c r="IAH107" s="227"/>
      <c r="IAI107" s="227"/>
      <c r="IAJ107" s="227"/>
      <c r="IAK107" s="227" t="s">
        <v>294</v>
      </c>
      <c r="IAL107" s="227"/>
      <c r="IAM107" s="227"/>
      <c r="IAN107" s="227"/>
      <c r="IAO107" s="227"/>
      <c r="IAP107" s="227"/>
      <c r="IAQ107" s="227"/>
      <c r="IAR107" s="227"/>
      <c r="IAS107" s="227" t="s">
        <v>294</v>
      </c>
      <c r="IAT107" s="227"/>
      <c r="IAU107" s="227"/>
      <c r="IAV107" s="227"/>
      <c r="IAW107" s="227"/>
      <c r="IAX107" s="227"/>
      <c r="IAY107" s="227"/>
      <c r="IAZ107" s="227"/>
      <c r="IBA107" s="227" t="s">
        <v>294</v>
      </c>
      <c r="IBB107" s="227"/>
      <c r="IBC107" s="227"/>
      <c r="IBD107" s="227"/>
      <c r="IBE107" s="227"/>
      <c r="IBF107" s="227"/>
      <c r="IBG107" s="227"/>
      <c r="IBH107" s="227"/>
      <c r="IBI107" s="227" t="s">
        <v>294</v>
      </c>
      <c r="IBJ107" s="227"/>
      <c r="IBK107" s="227"/>
      <c r="IBL107" s="227"/>
      <c r="IBM107" s="227"/>
      <c r="IBN107" s="227"/>
      <c r="IBO107" s="227"/>
      <c r="IBP107" s="227"/>
      <c r="IBQ107" s="227" t="s">
        <v>294</v>
      </c>
      <c r="IBR107" s="227"/>
      <c r="IBS107" s="227"/>
      <c r="IBT107" s="227"/>
      <c r="IBU107" s="227"/>
      <c r="IBV107" s="227"/>
      <c r="IBW107" s="227"/>
      <c r="IBX107" s="227"/>
      <c r="IBY107" s="227" t="s">
        <v>294</v>
      </c>
      <c r="IBZ107" s="227"/>
      <c r="ICA107" s="227"/>
      <c r="ICB107" s="227"/>
      <c r="ICC107" s="227"/>
      <c r="ICD107" s="227"/>
      <c r="ICE107" s="227"/>
      <c r="ICF107" s="227"/>
      <c r="ICG107" s="227" t="s">
        <v>294</v>
      </c>
      <c r="ICH107" s="227"/>
      <c r="ICI107" s="227"/>
      <c r="ICJ107" s="227"/>
      <c r="ICK107" s="227"/>
      <c r="ICL107" s="227"/>
      <c r="ICM107" s="227"/>
      <c r="ICN107" s="227"/>
      <c r="ICO107" s="227" t="s">
        <v>294</v>
      </c>
      <c r="ICP107" s="227"/>
      <c r="ICQ107" s="227"/>
      <c r="ICR107" s="227"/>
      <c r="ICS107" s="227"/>
      <c r="ICT107" s="227"/>
      <c r="ICU107" s="227"/>
      <c r="ICV107" s="227"/>
      <c r="ICW107" s="227" t="s">
        <v>294</v>
      </c>
      <c r="ICX107" s="227"/>
      <c r="ICY107" s="227"/>
      <c r="ICZ107" s="227"/>
      <c r="IDA107" s="227"/>
      <c r="IDB107" s="227"/>
      <c r="IDC107" s="227"/>
      <c r="IDD107" s="227"/>
      <c r="IDE107" s="227" t="s">
        <v>294</v>
      </c>
      <c r="IDF107" s="227"/>
      <c r="IDG107" s="227"/>
      <c r="IDH107" s="227"/>
      <c r="IDI107" s="227"/>
      <c r="IDJ107" s="227"/>
      <c r="IDK107" s="227"/>
      <c r="IDL107" s="227"/>
      <c r="IDM107" s="227" t="s">
        <v>294</v>
      </c>
      <c r="IDN107" s="227"/>
      <c r="IDO107" s="227"/>
      <c r="IDP107" s="227"/>
      <c r="IDQ107" s="227"/>
      <c r="IDR107" s="227"/>
      <c r="IDS107" s="227"/>
      <c r="IDT107" s="227"/>
      <c r="IDU107" s="227" t="s">
        <v>294</v>
      </c>
      <c r="IDV107" s="227"/>
      <c r="IDW107" s="227"/>
      <c r="IDX107" s="227"/>
      <c r="IDY107" s="227"/>
      <c r="IDZ107" s="227"/>
      <c r="IEA107" s="227"/>
      <c r="IEB107" s="227"/>
      <c r="IEC107" s="227" t="s">
        <v>294</v>
      </c>
      <c r="IED107" s="227"/>
      <c r="IEE107" s="227"/>
      <c r="IEF107" s="227"/>
      <c r="IEG107" s="227"/>
      <c r="IEH107" s="227"/>
      <c r="IEI107" s="227"/>
      <c r="IEJ107" s="227"/>
      <c r="IEK107" s="227" t="s">
        <v>294</v>
      </c>
      <c r="IEL107" s="227"/>
      <c r="IEM107" s="227"/>
      <c r="IEN107" s="227"/>
      <c r="IEO107" s="227"/>
      <c r="IEP107" s="227"/>
      <c r="IEQ107" s="227"/>
      <c r="IER107" s="227"/>
      <c r="IES107" s="227" t="s">
        <v>294</v>
      </c>
      <c r="IET107" s="227"/>
      <c r="IEU107" s="227"/>
      <c r="IEV107" s="227"/>
      <c r="IEW107" s="227"/>
      <c r="IEX107" s="227"/>
      <c r="IEY107" s="227"/>
      <c r="IEZ107" s="227"/>
      <c r="IFA107" s="227" t="s">
        <v>294</v>
      </c>
      <c r="IFB107" s="227"/>
      <c r="IFC107" s="227"/>
      <c r="IFD107" s="227"/>
      <c r="IFE107" s="227"/>
      <c r="IFF107" s="227"/>
      <c r="IFG107" s="227"/>
      <c r="IFH107" s="227"/>
      <c r="IFI107" s="227" t="s">
        <v>294</v>
      </c>
      <c r="IFJ107" s="227"/>
      <c r="IFK107" s="227"/>
      <c r="IFL107" s="227"/>
      <c r="IFM107" s="227"/>
      <c r="IFN107" s="227"/>
      <c r="IFO107" s="227"/>
      <c r="IFP107" s="227"/>
      <c r="IFQ107" s="227" t="s">
        <v>294</v>
      </c>
      <c r="IFR107" s="227"/>
      <c r="IFS107" s="227"/>
      <c r="IFT107" s="227"/>
      <c r="IFU107" s="227"/>
      <c r="IFV107" s="227"/>
      <c r="IFW107" s="227"/>
      <c r="IFX107" s="227"/>
      <c r="IFY107" s="227" t="s">
        <v>294</v>
      </c>
      <c r="IFZ107" s="227"/>
      <c r="IGA107" s="227"/>
      <c r="IGB107" s="227"/>
      <c r="IGC107" s="227"/>
      <c r="IGD107" s="227"/>
      <c r="IGE107" s="227"/>
      <c r="IGF107" s="227"/>
      <c r="IGG107" s="227" t="s">
        <v>294</v>
      </c>
      <c r="IGH107" s="227"/>
      <c r="IGI107" s="227"/>
      <c r="IGJ107" s="227"/>
      <c r="IGK107" s="227"/>
      <c r="IGL107" s="227"/>
      <c r="IGM107" s="227"/>
      <c r="IGN107" s="227"/>
      <c r="IGO107" s="227" t="s">
        <v>294</v>
      </c>
      <c r="IGP107" s="227"/>
      <c r="IGQ107" s="227"/>
      <c r="IGR107" s="227"/>
      <c r="IGS107" s="227"/>
      <c r="IGT107" s="227"/>
      <c r="IGU107" s="227"/>
      <c r="IGV107" s="227"/>
      <c r="IGW107" s="227" t="s">
        <v>294</v>
      </c>
      <c r="IGX107" s="227"/>
      <c r="IGY107" s="227"/>
      <c r="IGZ107" s="227"/>
      <c r="IHA107" s="227"/>
      <c r="IHB107" s="227"/>
      <c r="IHC107" s="227"/>
      <c r="IHD107" s="227"/>
      <c r="IHE107" s="227" t="s">
        <v>294</v>
      </c>
      <c r="IHF107" s="227"/>
      <c r="IHG107" s="227"/>
      <c r="IHH107" s="227"/>
      <c r="IHI107" s="227"/>
      <c r="IHJ107" s="227"/>
      <c r="IHK107" s="227"/>
      <c r="IHL107" s="227"/>
      <c r="IHM107" s="227" t="s">
        <v>294</v>
      </c>
      <c r="IHN107" s="227"/>
      <c r="IHO107" s="227"/>
      <c r="IHP107" s="227"/>
      <c r="IHQ107" s="227"/>
      <c r="IHR107" s="227"/>
      <c r="IHS107" s="227"/>
      <c r="IHT107" s="227"/>
      <c r="IHU107" s="227" t="s">
        <v>294</v>
      </c>
      <c r="IHV107" s="227"/>
      <c r="IHW107" s="227"/>
      <c r="IHX107" s="227"/>
      <c r="IHY107" s="227"/>
      <c r="IHZ107" s="227"/>
      <c r="IIA107" s="227"/>
      <c r="IIB107" s="227"/>
      <c r="IIC107" s="227" t="s">
        <v>294</v>
      </c>
      <c r="IID107" s="227"/>
      <c r="IIE107" s="227"/>
      <c r="IIF107" s="227"/>
      <c r="IIG107" s="227"/>
      <c r="IIH107" s="227"/>
      <c r="III107" s="227"/>
      <c r="IIJ107" s="227"/>
      <c r="IIK107" s="227" t="s">
        <v>294</v>
      </c>
      <c r="IIL107" s="227"/>
      <c r="IIM107" s="227"/>
      <c r="IIN107" s="227"/>
      <c r="IIO107" s="227"/>
      <c r="IIP107" s="227"/>
      <c r="IIQ107" s="227"/>
      <c r="IIR107" s="227"/>
      <c r="IIS107" s="227" t="s">
        <v>294</v>
      </c>
      <c r="IIT107" s="227"/>
      <c r="IIU107" s="227"/>
      <c r="IIV107" s="227"/>
      <c r="IIW107" s="227"/>
      <c r="IIX107" s="227"/>
      <c r="IIY107" s="227"/>
      <c r="IIZ107" s="227"/>
      <c r="IJA107" s="227" t="s">
        <v>294</v>
      </c>
      <c r="IJB107" s="227"/>
      <c r="IJC107" s="227"/>
      <c r="IJD107" s="227"/>
      <c r="IJE107" s="227"/>
      <c r="IJF107" s="227"/>
      <c r="IJG107" s="227"/>
      <c r="IJH107" s="227"/>
      <c r="IJI107" s="227" t="s">
        <v>294</v>
      </c>
      <c r="IJJ107" s="227"/>
      <c r="IJK107" s="227"/>
      <c r="IJL107" s="227"/>
      <c r="IJM107" s="227"/>
      <c r="IJN107" s="227"/>
      <c r="IJO107" s="227"/>
      <c r="IJP107" s="227"/>
      <c r="IJQ107" s="227" t="s">
        <v>294</v>
      </c>
      <c r="IJR107" s="227"/>
      <c r="IJS107" s="227"/>
      <c r="IJT107" s="227"/>
      <c r="IJU107" s="227"/>
      <c r="IJV107" s="227"/>
      <c r="IJW107" s="227"/>
      <c r="IJX107" s="227"/>
      <c r="IJY107" s="227" t="s">
        <v>294</v>
      </c>
      <c r="IJZ107" s="227"/>
      <c r="IKA107" s="227"/>
      <c r="IKB107" s="227"/>
      <c r="IKC107" s="227"/>
      <c r="IKD107" s="227"/>
      <c r="IKE107" s="227"/>
      <c r="IKF107" s="227"/>
      <c r="IKG107" s="227" t="s">
        <v>294</v>
      </c>
      <c r="IKH107" s="227"/>
      <c r="IKI107" s="227"/>
      <c r="IKJ107" s="227"/>
      <c r="IKK107" s="227"/>
      <c r="IKL107" s="227"/>
      <c r="IKM107" s="227"/>
      <c r="IKN107" s="227"/>
      <c r="IKO107" s="227" t="s">
        <v>294</v>
      </c>
      <c r="IKP107" s="227"/>
      <c r="IKQ107" s="227"/>
      <c r="IKR107" s="227"/>
      <c r="IKS107" s="227"/>
      <c r="IKT107" s="227"/>
      <c r="IKU107" s="227"/>
      <c r="IKV107" s="227"/>
      <c r="IKW107" s="227" t="s">
        <v>294</v>
      </c>
      <c r="IKX107" s="227"/>
      <c r="IKY107" s="227"/>
      <c r="IKZ107" s="227"/>
      <c r="ILA107" s="227"/>
      <c r="ILB107" s="227"/>
      <c r="ILC107" s="227"/>
      <c r="ILD107" s="227"/>
      <c r="ILE107" s="227" t="s">
        <v>294</v>
      </c>
      <c r="ILF107" s="227"/>
      <c r="ILG107" s="227"/>
      <c r="ILH107" s="227"/>
      <c r="ILI107" s="227"/>
      <c r="ILJ107" s="227"/>
      <c r="ILK107" s="227"/>
      <c r="ILL107" s="227"/>
      <c r="ILM107" s="227" t="s">
        <v>294</v>
      </c>
      <c r="ILN107" s="227"/>
      <c r="ILO107" s="227"/>
      <c r="ILP107" s="227"/>
      <c r="ILQ107" s="227"/>
      <c r="ILR107" s="227"/>
      <c r="ILS107" s="227"/>
      <c r="ILT107" s="227"/>
      <c r="ILU107" s="227" t="s">
        <v>294</v>
      </c>
      <c r="ILV107" s="227"/>
      <c r="ILW107" s="227"/>
      <c r="ILX107" s="227"/>
      <c r="ILY107" s="227"/>
      <c r="ILZ107" s="227"/>
      <c r="IMA107" s="227"/>
      <c r="IMB107" s="227"/>
      <c r="IMC107" s="227" t="s">
        <v>294</v>
      </c>
      <c r="IMD107" s="227"/>
      <c r="IME107" s="227"/>
      <c r="IMF107" s="227"/>
      <c r="IMG107" s="227"/>
      <c r="IMH107" s="227"/>
      <c r="IMI107" s="227"/>
      <c r="IMJ107" s="227"/>
      <c r="IMK107" s="227" t="s">
        <v>294</v>
      </c>
      <c r="IML107" s="227"/>
      <c r="IMM107" s="227"/>
      <c r="IMN107" s="227"/>
      <c r="IMO107" s="227"/>
      <c r="IMP107" s="227"/>
      <c r="IMQ107" s="227"/>
      <c r="IMR107" s="227"/>
      <c r="IMS107" s="227" t="s">
        <v>294</v>
      </c>
      <c r="IMT107" s="227"/>
      <c r="IMU107" s="227"/>
      <c r="IMV107" s="227"/>
      <c r="IMW107" s="227"/>
      <c r="IMX107" s="227"/>
      <c r="IMY107" s="227"/>
      <c r="IMZ107" s="227"/>
      <c r="INA107" s="227" t="s">
        <v>294</v>
      </c>
      <c r="INB107" s="227"/>
      <c r="INC107" s="227"/>
      <c r="IND107" s="227"/>
      <c r="INE107" s="227"/>
      <c r="INF107" s="227"/>
      <c r="ING107" s="227"/>
      <c r="INH107" s="227"/>
      <c r="INI107" s="227" t="s">
        <v>294</v>
      </c>
      <c r="INJ107" s="227"/>
      <c r="INK107" s="227"/>
      <c r="INL107" s="227"/>
      <c r="INM107" s="227"/>
      <c r="INN107" s="227"/>
      <c r="INO107" s="227"/>
      <c r="INP107" s="227"/>
      <c r="INQ107" s="227" t="s">
        <v>294</v>
      </c>
      <c r="INR107" s="227"/>
      <c r="INS107" s="227"/>
      <c r="INT107" s="227"/>
      <c r="INU107" s="227"/>
      <c r="INV107" s="227"/>
      <c r="INW107" s="227"/>
      <c r="INX107" s="227"/>
      <c r="INY107" s="227" t="s">
        <v>294</v>
      </c>
      <c r="INZ107" s="227"/>
      <c r="IOA107" s="227"/>
      <c r="IOB107" s="227"/>
      <c r="IOC107" s="227"/>
      <c r="IOD107" s="227"/>
      <c r="IOE107" s="227"/>
      <c r="IOF107" s="227"/>
      <c r="IOG107" s="227" t="s">
        <v>294</v>
      </c>
      <c r="IOH107" s="227"/>
      <c r="IOI107" s="227"/>
      <c r="IOJ107" s="227"/>
      <c r="IOK107" s="227"/>
      <c r="IOL107" s="227"/>
      <c r="IOM107" s="227"/>
      <c r="ION107" s="227"/>
      <c r="IOO107" s="227" t="s">
        <v>294</v>
      </c>
      <c r="IOP107" s="227"/>
      <c r="IOQ107" s="227"/>
      <c r="IOR107" s="227"/>
      <c r="IOS107" s="227"/>
      <c r="IOT107" s="227"/>
      <c r="IOU107" s="227"/>
      <c r="IOV107" s="227"/>
      <c r="IOW107" s="227" t="s">
        <v>294</v>
      </c>
      <c r="IOX107" s="227"/>
      <c r="IOY107" s="227"/>
      <c r="IOZ107" s="227"/>
      <c r="IPA107" s="227"/>
      <c r="IPB107" s="227"/>
      <c r="IPC107" s="227"/>
      <c r="IPD107" s="227"/>
      <c r="IPE107" s="227" t="s">
        <v>294</v>
      </c>
      <c r="IPF107" s="227"/>
      <c r="IPG107" s="227"/>
      <c r="IPH107" s="227"/>
      <c r="IPI107" s="227"/>
      <c r="IPJ107" s="227"/>
      <c r="IPK107" s="227"/>
      <c r="IPL107" s="227"/>
      <c r="IPM107" s="227" t="s">
        <v>294</v>
      </c>
      <c r="IPN107" s="227"/>
      <c r="IPO107" s="227"/>
      <c r="IPP107" s="227"/>
      <c r="IPQ107" s="227"/>
      <c r="IPR107" s="227"/>
      <c r="IPS107" s="227"/>
      <c r="IPT107" s="227"/>
      <c r="IPU107" s="227" t="s">
        <v>294</v>
      </c>
      <c r="IPV107" s="227"/>
      <c r="IPW107" s="227"/>
      <c r="IPX107" s="227"/>
      <c r="IPY107" s="227"/>
      <c r="IPZ107" s="227"/>
      <c r="IQA107" s="227"/>
      <c r="IQB107" s="227"/>
      <c r="IQC107" s="227" t="s">
        <v>294</v>
      </c>
      <c r="IQD107" s="227"/>
      <c r="IQE107" s="227"/>
      <c r="IQF107" s="227"/>
      <c r="IQG107" s="227"/>
      <c r="IQH107" s="227"/>
      <c r="IQI107" s="227"/>
      <c r="IQJ107" s="227"/>
      <c r="IQK107" s="227" t="s">
        <v>294</v>
      </c>
      <c r="IQL107" s="227"/>
      <c r="IQM107" s="227"/>
      <c r="IQN107" s="227"/>
      <c r="IQO107" s="227"/>
      <c r="IQP107" s="227"/>
      <c r="IQQ107" s="227"/>
      <c r="IQR107" s="227"/>
      <c r="IQS107" s="227" t="s">
        <v>294</v>
      </c>
      <c r="IQT107" s="227"/>
      <c r="IQU107" s="227"/>
      <c r="IQV107" s="227"/>
      <c r="IQW107" s="227"/>
      <c r="IQX107" s="227"/>
      <c r="IQY107" s="227"/>
      <c r="IQZ107" s="227"/>
      <c r="IRA107" s="227" t="s">
        <v>294</v>
      </c>
      <c r="IRB107" s="227"/>
      <c r="IRC107" s="227"/>
      <c r="IRD107" s="227"/>
      <c r="IRE107" s="227"/>
      <c r="IRF107" s="227"/>
      <c r="IRG107" s="227"/>
      <c r="IRH107" s="227"/>
      <c r="IRI107" s="227" t="s">
        <v>294</v>
      </c>
      <c r="IRJ107" s="227"/>
      <c r="IRK107" s="227"/>
      <c r="IRL107" s="227"/>
      <c r="IRM107" s="227"/>
      <c r="IRN107" s="227"/>
      <c r="IRO107" s="227"/>
      <c r="IRP107" s="227"/>
      <c r="IRQ107" s="227" t="s">
        <v>294</v>
      </c>
      <c r="IRR107" s="227"/>
      <c r="IRS107" s="227"/>
      <c r="IRT107" s="227"/>
      <c r="IRU107" s="227"/>
      <c r="IRV107" s="227"/>
      <c r="IRW107" s="227"/>
      <c r="IRX107" s="227"/>
      <c r="IRY107" s="227" t="s">
        <v>294</v>
      </c>
      <c r="IRZ107" s="227"/>
      <c r="ISA107" s="227"/>
      <c r="ISB107" s="227"/>
      <c r="ISC107" s="227"/>
      <c r="ISD107" s="227"/>
      <c r="ISE107" s="227"/>
      <c r="ISF107" s="227"/>
      <c r="ISG107" s="227" t="s">
        <v>294</v>
      </c>
      <c r="ISH107" s="227"/>
      <c r="ISI107" s="227"/>
      <c r="ISJ107" s="227"/>
      <c r="ISK107" s="227"/>
      <c r="ISL107" s="227"/>
      <c r="ISM107" s="227"/>
      <c r="ISN107" s="227"/>
      <c r="ISO107" s="227" t="s">
        <v>294</v>
      </c>
      <c r="ISP107" s="227"/>
      <c r="ISQ107" s="227"/>
      <c r="ISR107" s="227"/>
      <c r="ISS107" s="227"/>
      <c r="IST107" s="227"/>
      <c r="ISU107" s="227"/>
      <c r="ISV107" s="227"/>
      <c r="ISW107" s="227" t="s">
        <v>294</v>
      </c>
      <c r="ISX107" s="227"/>
      <c r="ISY107" s="227"/>
      <c r="ISZ107" s="227"/>
      <c r="ITA107" s="227"/>
      <c r="ITB107" s="227"/>
      <c r="ITC107" s="227"/>
      <c r="ITD107" s="227"/>
      <c r="ITE107" s="227" t="s">
        <v>294</v>
      </c>
      <c r="ITF107" s="227"/>
      <c r="ITG107" s="227"/>
      <c r="ITH107" s="227"/>
      <c r="ITI107" s="227"/>
      <c r="ITJ107" s="227"/>
      <c r="ITK107" s="227"/>
      <c r="ITL107" s="227"/>
      <c r="ITM107" s="227" t="s">
        <v>294</v>
      </c>
      <c r="ITN107" s="227"/>
      <c r="ITO107" s="227"/>
      <c r="ITP107" s="227"/>
      <c r="ITQ107" s="227"/>
      <c r="ITR107" s="227"/>
      <c r="ITS107" s="227"/>
      <c r="ITT107" s="227"/>
      <c r="ITU107" s="227" t="s">
        <v>294</v>
      </c>
      <c r="ITV107" s="227"/>
      <c r="ITW107" s="227"/>
      <c r="ITX107" s="227"/>
      <c r="ITY107" s="227"/>
      <c r="ITZ107" s="227"/>
      <c r="IUA107" s="227"/>
      <c r="IUB107" s="227"/>
      <c r="IUC107" s="227" t="s">
        <v>294</v>
      </c>
      <c r="IUD107" s="227"/>
      <c r="IUE107" s="227"/>
      <c r="IUF107" s="227"/>
      <c r="IUG107" s="227"/>
      <c r="IUH107" s="227"/>
      <c r="IUI107" s="227"/>
      <c r="IUJ107" s="227"/>
      <c r="IUK107" s="227" t="s">
        <v>294</v>
      </c>
      <c r="IUL107" s="227"/>
      <c r="IUM107" s="227"/>
      <c r="IUN107" s="227"/>
      <c r="IUO107" s="227"/>
      <c r="IUP107" s="227"/>
      <c r="IUQ107" s="227"/>
      <c r="IUR107" s="227"/>
      <c r="IUS107" s="227" t="s">
        <v>294</v>
      </c>
      <c r="IUT107" s="227"/>
      <c r="IUU107" s="227"/>
      <c r="IUV107" s="227"/>
      <c r="IUW107" s="227"/>
      <c r="IUX107" s="227"/>
      <c r="IUY107" s="227"/>
      <c r="IUZ107" s="227"/>
      <c r="IVA107" s="227" t="s">
        <v>294</v>
      </c>
      <c r="IVB107" s="227"/>
      <c r="IVC107" s="227"/>
      <c r="IVD107" s="227"/>
      <c r="IVE107" s="227"/>
      <c r="IVF107" s="227"/>
      <c r="IVG107" s="227"/>
      <c r="IVH107" s="227"/>
      <c r="IVI107" s="227" t="s">
        <v>294</v>
      </c>
      <c r="IVJ107" s="227"/>
      <c r="IVK107" s="227"/>
      <c r="IVL107" s="227"/>
      <c r="IVM107" s="227"/>
      <c r="IVN107" s="227"/>
      <c r="IVO107" s="227"/>
      <c r="IVP107" s="227"/>
      <c r="IVQ107" s="227" t="s">
        <v>294</v>
      </c>
      <c r="IVR107" s="227"/>
      <c r="IVS107" s="227"/>
      <c r="IVT107" s="227"/>
      <c r="IVU107" s="227"/>
      <c r="IVV107" s="227"/>
      <c r="IVW107" s="227"/>
      <c r="IVX107" s="227"/>
      <c r="IVY107" s="227" t="s">
        <v>294</v>
      </c>
      <c r="IVZ107" s="227"/>
      <c r="IWA107" s="227"/>
      <c r="IWB107" s="227"/>
      <c r="IWC107" s="227"/>
      <c r="IWD107" s="227"/>
      <c r="IWE107" s="227"/>
      <c r="IWF107" s="227"/>
      <c r="IWG107" s="227" t="s">
        <v>294</v>
      </c>
      <c r="IWH107" s="227"/>
      <c r="IWI107" s="227"/>
      <c r="IWJ107" s="227"/>
      <c r="IWK107" s="227"/>
      <c r="IWL107" s="227"/>
      <c r="IWM107" s="227"/>
      <c r="IWN107" s="227"/>
      <c r="IWO107" s="227" t="s">
        <v>294</v>
      </c>
      <c r="IWP107" s="227"/>
      <c r="IWQ107" s="227"/>
      <c r="IWR107" s="227"/>
      <c r="IWS107" s="227"/>
      <c r="IWT107" s="227"/>
      <c r="IWU107" s="227"/>
      <c r="IWV107" s="227"/>
      <c r="IWW107" s="227" t="s">
        <v>294</v>
      </c>
      <c r="IWX107" s="227"/>
      <c r="IWY107" s="227"/>
      <c r="IWZ107" s="227"/>
      <c r="IXA107" s="227"/>
      <c r="IXB107" s="227"/>
      <c r="IXC107" s="227"/>
      <c r="IXD107" s="227"/>
      <c r="IXE107" s="227" t="s">
        <v>294</v>
      </c>
      <c r="IXF107" s="227"/>
      <c r="IXG107" s="227"/>
      <c r="IXH107" s="227"/>
      <c r="IXI107" s="227"/>
      <c r="IXJ107" s="227"/>
      <c r="IXK107" s="227"/>
      <c r="IXL107" s="227"/>
      <c r="IXM107" s="227" t="s">
        <v>294</v>
      </c>
      <c r="IXN107" s="227"/>
      <c r="IXO107" s="227"/>
      <c r="IXP107" s="227"/>
      <c r="IXQ107" s="227"/>
      <c r="IXR107" s="227"/>
      <c r="IXS107" s="227"/>
      <c r="IXT107" s="227"/>
      <c r="IXU107" s="227" t="s">
        <v>294</v>
      </c>
      <c r="IXV107" s="227"/>
      <c r="IXW107" s="227"/>
      <c r="IXX107" s="227"/>
      <c r="IXY107" s="227"/>
      <c r="IXZ107" s="227"/>
      <c r="IYA107" s="227"/>
      <c r="IYB107" s="227"/>
      <c r="IYC107" s="227" t="s">
        <v>294</v>
      </c>
      <c r="IYD107" s="227"/>
      <c r="IYE107" s="227"/>
      <c r="IYF107" s="227"/>
      <c r="IYG107" s="227"/>
      <c r="IYH107" s="227"/>
      <c r="IYI107" s="227"/>
      <c r="IYJ107" s="227"/>
      <c r="IYK107" s="227" t="s">
        <v>294</v>
      </c>
      <c r="IYL107" s="227"/>
      <c r="IYM107" s="227"/>
      <c r="IYN107" s="227"/>
      <c r="IYO107" s="227"/>
      <c r="IYP107" s="227"/>
      <c r="IYQ107" s="227"/>
      <c r="IYR107" s="227"/>
      <c r="IYS107" s="227" t="s">
        <v>294</v>
      </c>
      <c r="IYT107" s="227"/>
      <c r="IYU107" s="227"/>
      <c r="IYV107" s="227"/>
      <c r="IYW107" s="227"/>
      <c r="IYX107" s="227"/>
      <c r="IYY107" s="227"/>
      <c r="IYZ107" s="227"/>
      <c r="IZA107" s="227" t="s">
        <v>294</v>
      </c>
      <c r="IZB107" s="227"/>
      <c r="IZC107" s="227"/>
      <c r="IZD107" s="227"/>
      <c r="IZE107" s="227"/>
      <c r="IZF107" s="227"/>
      <c r="IZG107" s="227"/>
      <c r="IZH107" s="227"/>
      <c r="IZI107" s="227" t="s">
        <v>294</v>
      </c>
      <c r="IZJ107" s="227"/>
      <c r="IZK107" s="227"/>
      <c r="IZL107" s="227"/>
      <c r="IZM107" s="227"/>
      <c r="IZN107" s="227"/>
      <c r="IZO107" s="227"/>
      <c r="IZP107" s="227"/>
      <c r="IZQ107" s="227" t="s">
        <v>294</v>
      </c>
      <c r="IZR107" s="227"/>
      <c r="IZS107" s="227"/>
      <c r="IZT107" s="227"/>
      <c r="IZU107" s="227"/>
      <c r="IZV107" s="227"/>
      <c r="IZW107" s="227"/>
      <c r="IZX107" s="227"/>
      <c r="IZY107" s="227" t="s">
        <v>294</v>
      </c>
      <c r="IZZ107" s="227"/>
      <c r="JAA107" s="227"/>
      <c r="JAB107" s="227"/>
      <c r="JAC107" s="227"/>
      <c r="JAD107" s="227"/>
      <c r="JAE107" s="227"/>
      <c r="JAF107" s="227"/>
      <c r="JAG107" s="227" t="s">
        <v>294</v>
      </c>
      <c r="JAH107" s="227"/>
      <c r="JAI107" s="227"/>
      <c r="JAJ107" s="227"/>
      <c r="JAK107" s="227"/>
      <c r="JAL107" s="227"/>
      <c r="JAM107" s="227"/>
      <c r="JAN107" s="227"/>
      <c r="JAO107" s="227" t="s">
        <v>294</v>
      </c>
      <c r="JAP107" s="227"/>
      <c r="JAQ107" s="227"/>
      <c r="JAR107" s="227"/>
      <c r="JAS107" s="227"/>
      <c r="JAT107" s="227"/>
      <c r="JAU107" s="227"/>
      <c r="JAV107" s="227"/>
      <c r="JAW107" s="227" t="s">
        <v>294</v>
      </c>
      <c r="JAX107" s="227"/>
      <c r="JAY107" s="227"/>
      <c r="JAZ107" s="227"/>
      <c r="JBA107" s="227"/>
      <c r="JBB107" s="227"/>
      <c r="JBC107" s="227"/>
      <c r="JBD107" s="227"/>
      <c r="JBE107" s="227" t="s">
        <v>294</v>
      </c>
      <c r="JBF107" s="227"/>
      <c r="JBG107" s="227"/>
      <c r="JBH107" s="227"/>
      <c r="JBI107" s="227"/>
      <c r="JBJ107" s="227"/>
      <c r="JBK107" s="227"/>
      <c r="JBL107" s="227"/>
      <c r="JBM107" s="227" t="s">
        <v>294</v>
      </c>
      <c r="JBN107" s="227"/>
      <c r="JBO107" s="227"/>
      <c r="JBP107" s="227"/>
      <c r="JBQ107" s="227"/>
      <c r="JBR107" s="227"/>
      <c r="JBS107" s="227"/>
      <c r="JBT107" s="227"/>
      <c r="JBU107" s="227" t="s">
        <v>294</v>
      </c>
      <c r="JBV107" s="227"/>
      <c r="JBW107" s="227"/>
      <c r="JBX107" s="227"/>
      <c r="JBY107" s="227"/>
      <c r="JBZ107" s="227"/>
      <c r="JCA107" s="227"/>
      <c r="JCB107" s="227"/>
      <c r="JCC107" s="227" t="s">
        <v>294</v>
      </c>
      <c r="JCD107" s="227"/>
      <c r="JCE107" s="227"/>
      <c r="JCF107" s="227"/>
      <c r="JCG107" s="227"/>
      <c r="JCH107" s="227"/>
      <c r="JCI107" s="227"/>
      <c r="JCJ107" s="227"/>
      <c r="JCK107" s="227" t="s">
        <v>294</v>
      </c>
      <c r="JCL107" s="227"/>
      <c r="JCM107" s="227"/>
      <c r="JCN107" s="227"/>
      <c r="JCO107" s="227"/>
      <c r="JCP107" s="227"/>
      <c r="JCQ107" s="227"/>
      <c r="JCR107" s="227"/>
      <c r="JCS107" s="227" t="s">
        <v>294</v>
      </c>
      <c r="JCT107" s="227"/>
      <c r="JCU107" s="227"/>
      <c r="JCV107" s="227"/>
      <c r="JCW107" s="227"/>
      <c r="JCX107" s="227"/>
      <c r="JCY107" s="227"/>
      <c r="JCZ107" s="227"/>
      <c r="JDA107" s="227" t="s">
        <v>294</v>
      </c>
      <c r="JDB107" s="227"/>
      <c r="JDC107" s="227"/>
      <c r="JDD107" s="227"/>
      <c r="JDE107" s="227"/>
      <c r="JDF107" s="227"/>
      <c r="JDG107" s="227"/>
      <c r="JDH107" s="227"/>
      <c r="JDI107" s="227" t="s">
        <v>294</v>
      </c>
      <c r="JDJ107" s="227"/>
      <c r="JDK107" s="227"/>
      <c r="JDL107" s="227"/>
      <c r="JDM107" s="227"/>
      <c r="JDN107" s="227"/>
      <c r="JDO107" s="227"/>
      <c r="JDP107" s="227"/>
      <c r="JDQ107" s="227" t="s">
        <v>294</v>
      </c>
      <c r="JDR107" s="227"/>
      <c r="JDS107" s="227"/>
      <c r="JDT107" s="227"/>
      <c r="JDU107" s="227"/>
      <c r="JDV107" s="227"/>
      <c r="JDW107" s="227"/>
      <c r="JDX107" s="227"/>
      <c r="JDY107" s="227" t="s">
        <v>294</v>
      </c>
      <c r="JDZ107" s="227"/>
      <c r="JEA107" s="227"/>
      <c r="JEB107" s="227"/>
      <c r="JEC107" s="227"/>
      <c r="JED107" s="227"/>
      <c r="JEE107" s="227"/>
      <c r="JEF107" s="227"/>
      <c r="JEG107" s="227" t="s">
        <v>294</v>
      </c>
      <c r="JEH107" s="227"/>
      <c r="JEI107" s="227"/>
      <c r="JEJ107" s="227"/>
      <c r="JEK107" s="227"/>
      <c r="JEL107" s="227"/>
      <c r="JEM107" s="227"/>
      <c r="JEN107" s="227"/>
      <c r="JEO107" s="227" t="s">
        <v>294</v>
      </c>
      <c r="JEP107" s="227"/>
      <c r="JEQ107" s="227"/>
      <c r="JER107" s="227"/>
      <c r="JES107" s="227"/>
      <c r="JET107" s="227"/>
      <c r="JEU107" s="227"/>
      <c r="JEV107" s="227"/>
      <c r="JEW107" s="227" t="s">
        <v>294</v>
      </c>
      <c r="JEX107" s="227"/>
      <c r="JEY107" s="227"/>
      <c r="JEZ107" s="227"/>
      <c r="JFA107" s="227"/>
      <c r="JFB107" s="227"/>
      <c r="JFC107" s="227"/>
      <c r="JFD107" s="227"/>
      <c r="JFE107" s="227" t="s">
        <v>294</v>
      </c>
      <c r="JFF107" s="227"/>
      <c r="JFG107" s="227"/>
      <c r="JFH107" s="227"/>
      <c r="JFI107" s="227"/>
      <c r="JFJ107" s="227"/>
      <c r="JFK107" s="227"/>
      <c r="JFL107" s="227"/>
      <c r="JFM107" s="227" t="s">
        <v>294</v>
      </c>
      <c r="JFN107" s="227"/>
      <c r="JFO107" s="227"/>
      <c r="JFP107" s="227"/>
      <c r="JFQ107" s="227"/>
      <c r="JFR107" s="227"/>
      <c r="JFS107" s="227"/>
      <c r="JFT107" s="227"/>
      <c r="JFU107" s="227" t="s">
        <v>294</v>
      </c>
      <c r="JFV107" s="227"/>
      <c r="JFW107" s="227"/>
      <c r="JFX107" s="227"/>
      <c r="JFY107" s="227"/>
      <c r="JFZ107" s="227"/>
      <c r="JGA107" s="227"/>
      <c r="JGB107" s="227"/>
      <c r="JGC107" s="227" t="s">
        <v>294</v>
      </c>
      <c r="JGD107" s="227"/>
      <c r="JGE107" s="227"/>
      <c r="JGF107" s="227"/>
      <c r="JGG107" s="227"/>
      <c r="JGH107" s="227"/>
      <c r="JGI107" s="227"/>
      <c r="JGJ107" s="227"/>
      <c r="JGK107" s="227" t="s">
        <v>294</v>
      </c>
      <c r="JGL107" s="227"/>
      <c r="JGM107" s="227"/>
      <c r="JGN107" s="227"/>
      <c r="JGO107" s="227"/>
      <c r="JGP107" s="227"/>
      <c r="JGQ107" s="227"/>
      <c r="JGR107" s="227"/>
      <c r="JGS107" s="227" t="s">
        <v>294</v>
      </c>
      <c r="JGT107" s="227"/>
      <c r="JGU107" s="227"/>
      <c r="JGV107" s="227"/>
      <c r="JGW107" s="227"/>
      <c r="JGX107" s="227"/>
      <c r="JGY107" s="227"/>
      <c r="JGZ107" s="227"/>
      <c r="JHA107" s="227" t="s">
        <v>294</v>
      </c>
      <c r="JHB107" s="227"/>
      <c r="JHC107" s="227"/>
      <c r="JHD107" s="227"/>
      <c r="JHE107" s="227"/>
      <c r="JHF107" s="227"/>
      <c r="JHG107" s="227"/>
      <c r="JHH107" s="227"/>
      <c r="JHI107" s="227" t="s">
        <v>294</v>
      </c>
      <c r="JHJ107" s="227"/>
      <c r="JHK107" s="227"/>
      <c r="JHL107" s="227"/>
      <c r="JHM107" s="227"/>
      <c r="JHN107" s="227"/>
      <c r="JHO107" s="227"/>
      <c r="JHP107" s="227"/>
      <c r="JHQ107" s="227" t="s">
        <v>294</v>
      </c>
      <c r="JHR107" s="227"/>
      <c r="JHS107" s="227"/>
      <c r="JHT107" s="227"/>
      <c r="JHU107" s="227"/>
      <c r="JHV107" s="227"/>
      <c r="JHW107" s="227"/>
      <c r="JHX107" s="227"/>
      <c r="JHY107" s="227" t="s">
        <v>294</v>
      </c>
      <c r="JHZ107" s="227"/>
      <c r="JIA107" s="227"/>
      <c r="JIB107" s="227"/>
      <c r="JIC107" s="227"/>
      <c r="JID107" s="227"/>
      <c r="JIE107" s="227"/>
      <c r="JIF107" s="227"/>
      <c r="JIG107" s="227" t="s">
        <v>294</v>
      </c>
      <c r="JIH107" s="227"/>
      <c r="JII107" s="227"/>
      <c r="JIJ107" s="227"/>
      <c r="JIK107" s="227"/>
      <c r="JIL107" s="227"/>
      <c r="JIM107" s="227"/>
      <c r="JIN107" s="227"/>
      <c r="JIO107" s="227" t="s">
        <v>294</v>
      </c>
      <c r="JIP107" s="227"/>
      <c r="JIQ107" s="227"/>
      <c r="JIR107" s="227"/>
      <c r="JIS107" s="227"/>
      <c r="JIT107" s="227"/>
      <c r="JIU107" s="227"/>
      <c r="JIV107" s="227"/>
      <c r="JIW107" s="227" t="s">
        <v>294</v>
      </c>
      <c r="JIX107" s="227"/>
      <c r="JIY107" s="227"/>
      <c r="JIZ107" s="227"/>
      <c r="JJA107" s="227"/>
      <c r="JJB107" s="227"/>
      <c r="JJC107" s="227"/>
      <c r="JJD107" s="227"/>
      <c r="JJE107" s="227" t="s">
        <v>294</v>
      </c>
      <c r="JJF107" s="227"/>
      <c r="JJG107" s="227"/>
      <c r="JJH107" s="227"/>
      <c r="JJI107" s="227"/>
      <c r="JJJ107" s="227"/>
      <c r="JJK107" s="227"/>
      <c r="JJL107" s="227"/>
      <c r="JJM107" s="227" t="s">
        <v>294</v>
      </c>
      <c r="JJN107" s="227"/>
      <c r="JJO107" s="227"/>
      <c r="JJP107" s="227"/>
      <c r="JJQ107" s="227"/>
      <c r="JJR107" s="227"/>
      <c r="JJS107" s="227"/>
      <c r="JJT107" s="227"/>
      <c r="JJU107" s="227" t="s">
        <v>294</v>
      </c>
      <c r="JJV107" s="227"/>
      <c r="JJW107" s="227"/>
      <c r="JJX107" s="227"/>
      <c r="JJY107" s="227"/>
      <c r="JJZ107" s="227"/>
      <c r="JKA107" s="227"/>
      <c r="JKB107" s="227"/>
      <c r="JKC107" s="227" t="s">
        <v>294</v>
      </c>
      <c r="JKD107" s="227"/>
      <c r="JKE107" s="227"/>
      <c r="JKF107" s="227"/>
      <c r="JKG107" s="227"/>
      <c r="JKH107" s="227"/>
      <c r="JKI107" s="227"/>
      <c r="JKJ107" s="227"/>
      <c r="JKK107" s="227" t="s">
        <v>294</v>
      </c>
      <c r="JKL107" s="227"/>
      <c r="JKM107" s="227"/>
      <c r="JKN107" s="227"/>
      <c r="JKO107" s="227"/>
      <c r="JKP107" s="227"/>
      <c r="JKQ107" s="227"/>
      <c r="JKR107" s="227"/>
      <c r="JKS107" s="227" t="s">
        <v>294</v>
      </c>
      <c r="JKT107" s="227"/>
      <c r="JKU107" s="227"/>
      <c r="JKV107" s="227"/>
      <c r="JKW107" s="227"/>
      <c r="JKX107" s="227"/>
      <c r="JKY107" s="227"/>
      <c r="JKZ107" s="227"/>
      <c r="JLA107" s="227" t="s">
        <v>294</v>
      </c>
      <c r="JLB107" s="227"/>
      <c r="JLC107" s="227"/>
      <c r="JLD107" s="227"/>
      <c r="JLE107" s="227"/>
      <c r="JLF107" s="227"/>
      <c r="JLG107" s="227"/>
      <c r="JLH107" s="227"/>
      <c r="JLI107" s="227" t="s">
        <v>294</v>
      </c>
      <c r="JLJ107" s="227"/>
      <c r="JLK107" s="227"/>
      <c r="JLL107" s="227"/>
      <c r="JLM107" s="227"/>
      <c r="JLN107" s="227"/>
      <c r="JLO107" s="227"/>
      <c r="JLP107" s="227"/>
      <c r="JLQ107" s="227" t="s">
        <v>294</v>
      </c>
      <c r="JLR107" s="227"/>
      <c r="JLS107" s="227"/>
      <c r="JLT107" s="227"/>
      <c r="JLU107" s="227"/>
      <c r="JLV107" s="227"/>
      <c r="JLW107" s="227"/>
      <c r="JLX107" s="227"/>
      <c r="JLY107" s="227" t="s">
        <v>294</v>
      </c>
      <c r="JLZ107" s="227"/>
      <c r="JMA107" s="227"/>
      <c r="JMB107" s="227"/>
      <c r="JMC107" s="227"/>
      <c r="JMD107" s="227"/>
      <c r="JME107" s="227"/>
      <c r="JMF107" s="227"/>
      <c r="JMG107" s="227" t="s">
        <v>294</v>
      </c>
      <c r="JMH107" s="227"/>
      <c r="JMI107" s="227"/>
      <c r="JMJ107" s="227"/>
      <c r="JMK107" s="227"/>
      <c r="JML107" s="227"/>
      <c r="JMM107" s="227"/>
      <c r="JMN107" s="227"/>
      <c r="JMO107" s="227" t="s">
        <v>294</v>
      </c>
      <c r="JMP107" s="227"/>
      <c r="JMQ107" s="227"/>
      <c r="JMR107" s="227"/>
      <c r="JMS107" s="227"/>
      <c r="JMT107" s="227"/>
      <c r="JMU107" s="227"/>
      <c r="JMV107" s="227"/>
      <c r="JMW107" s="227" t="s">
        <v>294</v>
      </c>
      <c r="JMX107" s="227"/>
      <c r="JMY107" s="227"/>
      <c r="JMZ107" s="227"/>
      <c r="JNA107" s="227"/>
      <c r="JNB107" s="227"/>
      <c r="JNC107" s="227"/>
      <c r="JND107" s="227"/>
      <c r="JNE107" s="227" t="s">
        <v>294</v>
      </c>
      <c r="JNF107" s="227"/>
      <c r="JNG107" s="227"/>
      <c r="JNH107" s="227"/>
      <c r="JNI107" s="227"/>
      <c r="JNJ107" s="227"/>
      <c r="JNK107" s="227"/>
      <c r="JNL107" s="227"/>
      <c r="JNM107" s="227" t="s">
        <v>294</v>
      </c>
      <c r="JNN107" s="227"/>
      <c r="JNO107" s="227"/>
      <c r="JNP107" s="227"/>
      <c r="JNQ107" s="227"/>
      <c r="JNR107" s="227"/>
      <c r="JNS107" s="227"/>
      <c r="JNT107" s="227"/>
      <c r="JNU107" s="227" t="s">
        <v>294</v>
      </c>
      <c r="JNV107" s="227"/>
      <c r="JNW107" s="227"/>
      <c r="JNX107" s="227"/>
      <c r="JNY107" s="227"/>
      <c r="JNZ107" s="227"/>
      <c r="JOA107" s="227"/>
      <c r="JOB107" s="227"/>
      <c r="JOC107" s="227" t="s">
        <v>294</v>
      </c>
      <c r="JOD107" s="227"/>
      <c r="JOE107" s="227"/>
      <c r="JOF107" s="227"/>
      <c r="JOG107" s="227"/>
      <c r="JOH107" s="227"/>
      <c r="JOI107" s="227"/>
      <c r="JOJ107" s="227"/>
      <c r="JOK107" s="227" t="s">
        <v>294</v>
      </c>
      <c r="JOL107" s="227"/>
      <c r="JOM107" s="227"/>
      <c r="JON107" s="227"/>
      <c r="JOO107" s="227"/>
      <c r="JOP107" s="227"/>
      <c r="JOQ107" s="227"/>
      <c r="JOR107" s="227"/>
      <c r="JOS107" s="227" t="s">
        <v>294</v>
      </c>
      <c r="JOT107" s="227"/>
      <c r="JOU107" s="227"/>
      <c r="JOV107" s="227"/>
      <c r="JOW107" s="227"/>
      <c r="JOX107" s="227"/>
      <c r="JOY107" s="227"/>
      <c r="JOZ107" s="227"/>
      <c r="JPA107" s="227" t="s">
        <v>294</v>
      </c>
      <c r="JPB107" s="227"/>
      <c r="JPC107" s="227"/>
      <c r="JPD107" s="227"/>
      <c r="JPE107" s="227"/>
      <c r="JPF107" s="227"/>
      <c r="JPG107" s="227"/>
      <c r="JPH107" s="227"/>
      <c r="JPI107" s="227" t="s">
        <v>294</v>
      </c>
      <c r="JPJ107" s="227"/>
      <c r="JPK107" s="227"/>
      <c r="JPL107" s="227"/>
      <c r="JPM107" s="227"/>
      <c r="JPN107" s="227"/>
      <c r="JPO107" s="227"/>
      <c r="JPP107" s="227"/>
      <c r="JPQ107" s="227" t="s">
        <v>294</v>
      </c>
      <c r="JPR107" s="227"/>
      <c r="JPS107" s="227"/>
      <c r="JPT107" s="227"/>
      <c r="JPU107" s="227"/>
      <c r="JPV107" s="227"/>
      <c r="JPW107" s="227"/>
      <c r="JPX107" s="227"/>
      <c r="JPY107" s="227" t="s">
        <v>294</v>
      </c>
      <c r="JPZ107" s="227"/>
      <c r="JQA107" s="227"/>
      <c r="JQB107" s="227"/>
      <c r="JQC107" s="227"/>
      <c r="JQD107" s="227"/>
      <c r="JQE107" s="227"/>
      <c r="JQF107" s="227"/>
      <c r="JQG107" s="227" t="s">
        <v>294</v>
      </c>
      <c r="JQH107" s="227"/>
      <c r="JQI107" s="227"/>
      <c r="JQJ107" s="227"/>
      <c r="JQK107" s="227"/>
      <c r="JQL107" s="227"/>
      <c r="JQM107" s="227"/>
      <c r="JQN107" s="227"/>
      <c r="JQO107" s="227" t="s">
        <v>294</v>
      </c>
      <c r="JQP107" s="227"/>
      <c r="JQQ107" s="227"/>
      <c r="JQR107" s="227"/>
      <c r="JQS107" s="227"/>
      <c r="JQT107" s="227"/>
      <c r="JQU107" s="227"/>
      <c r="JQV107" s="227"/>
      <c r="JQW107" s="227" t="s">
        <v>294</v>
      </c>
      <c r="JQX107" s="227"/>
      <c r="JQY107" s="227"/>
      <c r="JQZ107" s="227"/>
      <c r="JRA107" s="227"/>
      <c r="JRB107" s="227"/>
      <c r="JRC107" s="227"/>
      <c r="JRD107" s="227"/>
      <c r="JRE107" s="227" t="s">
        <v>294</v>
      </c>
      <c r="JRF107" s="227"/>
      <c r="JRG107" s="227"/>
      <c r="JRH107" s="227"/>
      <c r="JRI107" s="227"/>
      <c r="JRJ107" s="227"/>
      <c r="JRK107" s="227"/>
      <c r="JRL107" s="227"/>
      <c r="JRM107" s="227" t="s">
        <v>294</v>
      </c>
      <c r="JRN107" s="227"/>
      <c r="JRO107" s="227"/>
      <c r="JRP107" s="227"/>
      <c r="JRQ107" s="227"/>
      <c r="JRR107" s="227"/>
      <c r="JRS107" s="227"/>
      <c r="JRT107" s="227"/>
      <c r="JRU107" s="227" t="s">
        <v>294</v>
      </c>
      <c r="JRV107" s="227"/>
      <c r="JRW107" s="227"/>
      <c r="JRX107" s="227"/>
      <c r="JRY107" s="227"/>
      <c r="JRZ107" s="227"/>
      <c r="JSA107" s="227"/>
      <c r="JSB107" s="227"/>
      <c r="JSC107" s="227" t="s">
        <v>294</v>
      </c>
      <c r="JSD107" s="227"/>
      <c r="JSE107" s="227"/>
      <c r="JSF107" s="227"/>
      <c r="JSG107" s="227"/>
      <c r="JSH107" s="227"/>
      <c r="JSI107" s="227"/>
      <c r="JSJ107" s="227"/>
      <c r="JSK107" s="227" t="s">
        <v>294</v>
      </c>
      <c r="JSL107" s="227"/>
      <c r="JSM107" s="227"/>
      <c r="JSN107" s="227"/>
      <c r="JSO107" s="227"/>
      <c r="JSP107" s="227"/>
      <c r="JSQ107" s="227"/>
      <c r="JSR107" s="227"/>
      <c r="JSS107" s="227" t="s">
        <v>294</v>
      </c>
      <c r="JST107" s="227"/>
      <c r="JSU107" s="227"/>
      <c r="JSV107" s="227"/>
      <c r="JSW107" s="227"/>
      <c r="JSX107" s="227"/>
      <c r="JSY107" s="227"/>
      <c r="JSZ107" s="227"/>
      <c r="JTA107" s="227" t="s">
        <v>294</v>
      </c>
      <c r="JTB107" s="227"/>
      <c r="JTC107" s="227"/>
      <c r="JTD107" s="227"/>
      <c r="JTE107" s="227"/>
      <c r="JTF107" s="227"/>
      <c r="JTG107" s="227"/>
      <c r="JTH107" s="227"/>
      <c r="JTI107" s="227" t="s">
        <v>294</v>
      </c>
      <c r="JTJ107" s="227"/>
      <c r="JTK107" s="227"/>
      <c r="JTL107" s="227"/>
      <c r="JTM107" s="227"/>
      <c r="JTN107" s="227"/>
      <c r="JTO107" s="227"/>
      <c r="JTP107" s="227"/>
      <c r="JTQ107" s="227" t="s">
        <v>294</v>
      </c>
      <c r="JTR107" s="227"/>
      <c r="JTS107" s="227"/>
      <c r="JTT107" s="227"/>
      <c r="JTU107" s="227"/>
      <c r="JTV107" s="227"/>
      <c r="JTW107" s="227"/>
      <c r="JTX107" s="227"/>
      <c r="JTY107" s="227" t="s">
        <v>294</v>
      </c>
      <c r="JTZ107" s="227"/>
      <c r="JUA107" s="227"/>
      <c r="JUB107" s="227"/>
      <c r="JUC107" s="227"/>
      <c r="JUD107" s="227"/>
      <c r="JUE107" s="227"/>
      <c r="JUF107" s="227"/>
      <c r="JUG107" s="227" t="s">
        <v>294</v>
      </c>
      <c r="JUH107" s="227"/>
      <c r="JUI107" s="227"/>
      <c r="JUJ107" s="227"/>
      <c r="JUK107" s="227"/>
      <c r="JUL107" s="227"/>
      <c r="JUM107" s="227"/>
      <c r="JUN107" s="227"/>
      <c r="JUO107" s="227" t="s">
        <v>294</v>
      </c>
      <c r="JUP107" s="227"/>
      <c r="JUQ107" s="227"/>
      <c r="JUR107" s="227"/>
      <c r="JUS107" s="227"/>
      <c r="JUT107" s="227"/>
      <c r="JUU107" s="227"/>
      <c r="JUV107" s="227"/>
      <c r="JUW107" s="227" t="s">
        <v>294</v>
      </c>
      <c r="JUX107" s="227"/>
      <c r="JUY107" s="227"/>
      <c r="JUZ107" s="227"/>
      <c r="JVA107" s="227"/>
      <c r="JVB107" s="227"/>
      <c r="JVC107" s="227"/>
      <c r="JVD107" s="227"/>
      <c r="JVE107" s="227" t="s">
        <v>294</v>
      </c>
      <c r="JVF107" s="227"/>
      <c r="JVG107" s="227"/>
      <c r="JVH107" s="227"/>
      <c r="JVI107" s="227"/>
      <c r="JVJ107" s="227"/>
      <c r="JVK107" s="227"/>
      <c r="JVL107" s="227"/>
      <c r="JVM107" s="227" t="s">
        <v>294</v>
      </c>
      <c r="JVN107" s="227"/>
      <c r="JVO107" s="227"/>
      <c r="JVP107" s="227"/>
      <c r="JVQ107" s="227"/>
      <c r="JVR107" s="227"/>
      <c r="JVS107" s="227"/>
      <c r="JVT107" s="227"/>
      <c r="JVU107" s="227" t="s">
        <v>294</v>
      </c>
      <c r="JVV107" s="227"/>
      <c r="JVW107" s="227"/>
      <c r="JVX107" s="227"/>
      <c r="JVY107" s="227"/>
      <c r="JVZ107" s="227"/>
      <c r="JWA107" s="227"/>
      <c r="JWB107" s="227"/>
      <c r="JWC107" s="227" t="s">
        <v>294</v>
      </c>
      <c r="JWD107" s="227"/>
      <c r="JWE107" s="227"/>
      <c r="JWF107" s="227"/>
      <c r="JWG107" s="227"/>
      <c r="JWH107" s="227"/>
      <c r="JWI107" s="227"/>
      <c r="JWJ107" s="227"/>
      <c r="JWK107" s="227" t="s">
        <v>294</v>
      </c>
      <c r="JWL107" s="227"/>
      <c r="JWM107" s="227"/>
      <c r="JWN107" s="227"/>
      <c r="JWO107" s="227"/>
      <c r="JWP107" s="227"/>
      <c r="JWQ107" s="227"/>
      <c r="JWR107" s="227"/>
      <c r="JWS107" s="227" t="s">
        <v>294</v>
      </c>
      <c r="JWT107" s="227"/>
      <c r="JWU107" s="227"/>
      <c r="JWV107" s="227"/>
      <c r="JWW107" s="227"/>
      <c r="JWX107" s="227"/>
      <c r="JWY107" s="227"/>
      <c r="JWZ107" s="227"/>
      <c r="JXA107" s="227" t="s">
        <v>294</v>
      </c>
      <c r="JXB107" s="227"/>
      <c r="JXC107" s="227"/>
      <c r="JXD107" s="227"/>
      <c r="JXE107" s="227"/>
      <c r="JXF107" s="227"/>
      <c r="JXG107" s="227"/>
      <c r="JXH107" s="227"/>
      <c r="JXI107" s="227" t="s">
        <v>294</v>
      </c>
      <c r="JXJ107" s="227"/>
      <c r="JXK107" s="227"/>
      <c r="JXL107" s="227"/>
      <c r="JXM107" s="227"/>
      <c r="JXN107" s="227"/>
      <c r="JXO107" s="227"/>
      <c r="JXP107" s="227"/>
      <c r="JXQ107" s="227" t="s">
        <v>294</v>
      </c>
      <c r="JXR107" s="227"/>
      <c r="JXS107" s="227"/>
      <c r="JXT107" s="227"/>
      <c r="JXU107" s="227"/>
      <c r="JXV107" s="227"/>
      <c r="JXW107" s="227"/>
      <c r="JXX107" s="227"/>
      <c r="JXY107" s="227" t="s">
        <v>294</v>
      </c>
      <c r="JXZ107" s="227"/>
      <c r="JYA107" s="227"/>
      <c r="JYB107" s="227"/>
      <c r="JYC107" s="227"/>
      <c r="JYD107" s="227"/>
      <c r="JYE107" s="227"/>
      <c r="JYF107" s="227"/>
      <c r="JYG107" s="227" t="s">
        <v>294</v>
      </c>
      <c r="JYH107" s="227"/>
      <c r="JYI107" s="227"/>
      <c r="JYJ107" s="227"/>
      <c r="JYK107" s="227"/>
      <c r="JYL107" s="227"/>
      <c r="JYM107" s="227"/>
      <c r="JYN107" s="227"/>
      <c r="JYO107" s="227" t="s">
        <v>294</v>
      </c>
      <c r="JYP107" s="227"/>
      <c r="JYQ107" s="227"/>
      <c r="JYR107" s="227"/>
      <c r="JYS107" s="227"/>
      <c r="JYT107" s="227"/>
      <c r="JYU107" s="227"/>
      <c r="JYV107" s="227"/>
      <c r="JYW107" s="227" t="s">
        <v>294</v>
      </c>
      <c r="JYX107" s="227"/>
      <c r="JYY107" s="227"/>
      <c r="JYZ107" s="227"/>
      <c r="JZA107" s="227"/>
      <c r="JZB107" s="227"/>
      <c r="JZC107" s="227"/>
      <c r="JZD107" s="227"/>
      <c r="JZE107" s="227" t="s">
        <v>294</v>
      </c>
      <c r="JZF107" s="227"/>
      <c r="JZG107" s="227"/>
      <c r="JZH107" s="227"/>
      <c r="JZI107" s="227"/>
      <c r="JZJ107" s="227"/>
      <c r="JZK107" s="227"/>
      <c r="JZL107" s="227"/>
      <c r="JZM107" s="227" t="s">
        <v>294</v>
      </c>
      <c r="JZN107" s="227"/>
      <c r="JZO107" s="227"/>
      <c r="JZP107" s="227"/>
      <c r="JZQ107" s="227"/>
      <c r="JZR107" s="227"/>
      <c r="JZS107" s="227"/>
      <c r="JZT107" s="227"/>
      <c r="JZU107" s="227" t="s">
        <v>294</v>
      </c>
      <c r="JZV107" s="227"/>
      <c r="JZW107" s="227"/>
      <c r="JZX107" s="227"/>
      <c r="JZY107" s="227"/>
      <c r="JZZ107" s="227"/>
      <c r="KAA107" s="227"/>
      <c r="KAB107" s="227"/>
      <c r="KAC107" s="227" t="s">
        <v>294</v>
      </c>
      <c r="KAD107" s="227"/>
      <c r="KAE107" s="227"/>
      <c r="KAF107" s="227"/>
      <c r="KAG107" s="227"/>
      <c r="KAH107" s="227"/>
      <c r="KAI107" s="227"/>
      <c r="KAJ107" s="227"/>
      <c r="KAK107" s="227" t="s">
        <v>294</v>
      </c>
      <c r="KAL107" s="227"/>
      <c r="KAM107" s="227"/>
      <c r="KAN107" s="227"/>
      <c r="KAO107" s="227"/>
      <c r="KAP107" s="227"/>
      <c r="KAQ107" s="227"/>
      <c r="KAR107" s="227"/>
      <c r="KAS107" s="227" t="s">
        <v>294</v>
      </c>
      <c r="KAT107" s="227"/>
      <c r="KAU107" s="227"/>
      <c r="KAV107" s="227"/>
      <c r="KAW107" s="227"/>
      <c r="KAX107" s="227"/>
      <c r="KAY107" s="227"/>
      <c r="KAZ107" s="227"/>
      <c r="KBA107" s="227" t="s">
        <v>294</v>
      </c>
      <c r="KBB107" s="227"/>
      <c r="KBC107" s="227"/>
      <c r="KBD107" s="227"/>
      <c r="KBE107" s="227"/>
      <c r="KBF107" s="227"/>
      <c r="KBG107" s="227"/>
      <c r="KBH107" s="227"/>
      <c r="KBI107" s="227" t="s">
        <v>294</v>
      </c>
      <c r="KBJ107" s="227"/>
      <c r="KBK107" s="227"/>
      <c r="KBL107" s="227"/>
      <c r="KBM107" s="227"/>
      <c r="KBN107" s="227"/>
      <c r="KBO107" s="227"/>
      <c r="KBP107" s="227"/>
      <c r="KBQ107" s="227" t="s">
        <v>294</v>
      </c>
      <c r="KBR107" s="227"/>
      <c r="KBS107" s="227"/>
      <c r="KBT107" s="227"/>
      <c r="KBU107" s="227"/>
      <c r="KBV107" s="227"/>
      <c r="KBW107" s="227"/>
      <c r="KBX107" s="227"/>
      <c r="KBY107" s="227" t="s">
        <v>294</v>
      </c>
      <c r="KBZ107" s="227"/>
      <c r="KCA107" s="227"/>
      <c r="KCB107" s="227"/>
      <c r="KCC107" s="227"/>
      <c r="KCD107" s="227"/>
      <c r="KCE107" s="227"/>
      <c r="KCF107" s="227"/>
      <c r="KCG107" s="227" t="s">
        <v>294</v>
      </c>
      <c r="KCH107" s="227"/>
      <c r="KCI107" s="227"/>
      <c r="KCJ107" s="227"/>
      <c r="KCK107" s="227"/>
      <c r="KCL107" s="227"/>
      <c r="KCM107" s="227"/>
      <c r="KCN107" s="227"/>
      <c r="KCO107" s="227" t="s">
        <v>294</v>
      </c>
      <c r="KCP107" s="227"/>
      <c r="KCQ107" s="227"/>
      <c r="KCR107" s="227"/>
      <c r="KCS107" s="227"/>
      <c r="KCT107" s="227"/>
      <c r="KCU107" s="227"/>
      <c r="KCV107" s="227"/>
      <c r="KCW107" s="227" t="s">
        <v>294</v>
      </c>
      <c r="KCX107" s="227"/>
      <c r="KCY107" s="227"/>
      <c r="KCZ107" s="227"/>
      <c r="KDA107" s="227"/>
      <c r="KDB107" s="227"/>
      <c r="KDC107" s="227"/>
      <c r="KDD107" s="227"/>
      <c r="KDE107" s="227" t="s">
        <v>294</v>
      </c>
      <c r="KDF107" s="227"/>
      <c r="KDG107" s="227"/>
      <c r="KDH107" s="227"/>
      <c r="KDI107" s="227"/>
      <c r="KDJ107" s="227"/>
      <c r="KDK107" s="227"/>
      <c r="KDL107" s="227"/>
      <c r="KDM107" s="227" t="s">
        <v>294</v>
      </c>
      <c r="KDN107" s="227"/>
      <c r="KDO107" s="227"/>
      <c r="KDP107" s="227"/>
      <c r="KDQ107" s="227"/>
      <c r="KDR107" s="227"/>
      <c r="KDS107" s="227"/>
      <c r="KDT107" s="227"/>
      <c r="KDU107" s="227" t="s">
        <v>294</v>
      </c>
      <c r="KDV107" s="227"/>
      <c r="KDW107" s="227"/>
      <c r="KDX107" s="227"/>
      <c r="KDY107" s="227"/>
      <c r="KDZ107" s="227"/>
      <c r="KEA107" s="227"/>
      <c r="KEB107" s="227"/>
      <c r="KEC107" s="227" t="s">
        <v>294</v>
      </c>
      <c r="KED107" s="227"/>
      <c r="KEE107" s="227"/>
      <c r="KEF107" s="227"/>
      <c r="KEG107" s="227"/>
      <c r="KEH107" s="227"/>
      <c r="KEI107" s="227"/>
      <c r="KEJ107" s="227"/>
      <c r="KEK107" s="227" t="s">
        <v>294</v>
      </c>
      <c r="KEL107" s="227"/>
      <c r="KEM107" s="227"/>
      <c r="KEN107" s="227"/>
      <c r="KEO107" s="227"/>
      <c r="KEP107" s="227"/>
      <c r="KEQ107" s="227"/>
      <c r="KER107" s="227"/>
      <c r="KES107" s="227" t="s">
        <v>294</v>
      </c>
      <c r="KET107" s="227"/>
      <c r="KEU107" s="227"/>
      <c r="KEV107" s="227"/>
      <c r="KEW107" s="227"/>
      <c r="KEX107" s="227"/>
      <c r="KEY107" s="227"/>
      <c r="KEZ107" s="227"/>
      <c r="KFA107" s="227" t="s">
        <v>294</v>
      </c>
      <c r="KFB107" s="227"/>
      <c r="KFC107" s="227"/>
      <c r="KFD107" s="227"/>
      <c r="KFE107" s="227"/>
      <c r="KFF107" s="227"/>
      <c r="KFG107" s="227"/>
      <c r="KFH107" s="227"/>
      <c r="KFI107" s="227" t="s">
        <v>294</v>
      </c>
      <c r="KFJ107" s="227"/>
      <c r="KFK107" s="227"/>
      <c r="KFL107" s="227"/>
      <c r="KFM107" s="227"/>
      <c r="KFN107" s="227"/>
      <c r="KFO107" s="227"/>
      <c r="KFP107" s="227"/>
      <c r="KFQ107" s="227" t="s">
        <v>294</v>
      </c>
      <c r="KFR107" s="227"/>
      <c r="KFS107" s="227"/>
      <c r="KFT107" s="227"/>
      <c r="KFU107" s="227"/>
      <c r="KFV107" s="227"/>
      <c r="KFW107" s="227"/>
      <c r="KFX107" s="227"/>
      <c r="KFY107" s="227" t="s">
        <v>294</v>
      </c>
      <c r="KFZ107" s="227"/>
      <c r="KGA107" s="227"/>
      <c r="KGB107" s="227"/>
      <c r="KGC107" s="227"/>
      <c r="KGD107" s="227"/>
      <c r="KGE107" s="227"/>
      <c r="KGF107" s="227"/>
      <c r="KGG107" s="227" t="s">
        <v>294</v>
      </c>
      <c r="KGH107" s="227"/>
      <c r="KGI107" s="227"/>
      <c r="KGJ107" s="227"/>
      <c r="KGK107" s="227"/>
      <c r="KGL107" s="227"/>
      <c r="KGM107" s="227"/>
      <c r="KGN107" s="227"/>
      <c r="KGO107" s="227" t="s">
        <v>294</v>
      </c>
      <c r="KGP107" s="227"/>
      <c r="KGQ107" s="227"/>
      <c r="KGR107" s="227"/>
      <c r="KGS107" s="227"/>
      <c r="KGT107" s="227"/>
      <c r="KGU107" s="227"/>
      <c r="KGV107" s="227"/>
      <c r="KGW107" s="227" t="s">
        <v>294</v>
      </c>
      <c r="KGX107" s="227"/>
      <c r="KGY107" s="227"/>
      <c r="KGZ107" s="227"/>
      <c r="KHA107" s="227"/>
      <c r="KHB107" s="227"/>
      <c r="KHC107" s="227"/>
      <c r="KHD107" s="227"/>
      <c r="KHE107" s="227" t="s">
        <v>294</v>
      </c>
      <c r="KHF107" s="227"/>
      <c r="KHG107" s="227"/>
      <c r="KHH107" s="227"/>
      <c r="KHI107" s="227"/>
      <c r="KHJ107" s="227"/>
      <c r="KHK107" s="227"/>
      <c r="KHL107" s="227"/>
      <c r="KHM107" s="227" t="s">
        <v>294</v>
      </c>
      <c r="KHN107" s="227"/>
      <c r="KHO107" s="227"/>
      <c r="KHP107" s="227"/>
      <c r="KHQ107" s="227"/>
      <c r="KHR107" s="227"/>
      <c r="KHS107" s="227"/>
      <c r="KHT107" s="227"/>
      <c r="KHU107" s="227" t="s">
        <v>294</v>
      </c>
      <c r="KHV107" s="227"/>
      <c r="KHW107" s="227"/>
      <c r="KHX107" s="227"/>
      <c r="KHY107" s="227"/>
      <c r="KHZ107" s="227"/>
      <c r="KIA107" s="227"/>
      <c r="KIB107" s="227"/>
      <c r="KIC107" s="227" t="s">
        <v>294</v>
      </c>
      <c r="KID107" s="227"/>
      <c r="KIE107" s="227"/>
      <c r="KIF107" s="227"/>
      <c r="KIG107" s="227"/>
      <c r="KIH107" s="227"/>
      <c r="KII107" s="227"/>
      <c r="KIJ107" s="227"/>
      <c r="KIK107" s="227" t="s">
        <v>294</v>
      </c>
      <c r="KIL107" s="227"/>
      <c r="KIM107" s="227"/>
      <c r="KIN107" s="227"/>
      <c r="KIO107" s="227"/>
      <c r="KIP107" s="227"/>
      <c r="KIQ107" s="227"/>
      <c r="KIR107" s="227"/>
      <c r="KIS107" s="227" t="s">
        <v>294</v>
      </c>
      <c r="KIT107" s="227"/>
      <c r="KIU107" s="227"/>
      <c r="KIV107" s="227"/>
      <c r="KIW107" s="227"/>
      <c r="KIX107" s="227"/>
      <c r="KIY107" s="227"/>
      <c r="KIZ107" s="227"/>
      <c r="KJA107" s="227" t="s">
        <v>294</v>
      </c>
      <c r="KJB107" s="227"/>
      <c r="KJC107" s="227"/>
      <c r="KJD107" s="227"/>
      <c r="KJE107" s="227"/>
      <c r="KJF107" s="227"/>
      <c r="KJG107" s="227"/>
      <c r="KJH107" s="227"/>
      <c r="KJI107" s="227" t="s">
        <v>294</v>
      </c>
      <c r="KJJ107" s="227"/>
      <c r="KJK107" s="227"/>
      <c r="KJL107" s="227"/>
      <c r="KJM107" s="227"/>
      <c r="KJN107" s="227"/>
      <c r="KJO107" s="227"/>
      <c r="KJP107" s="227"/>
      <c r="KJQ107" s="227" t="s">
        <v>294</v>
      </c>
      <c r="KJR107" s="227"/>
      <c r="KJS107" s="227"/>
      <c r="KJT107" s="227"/>
      <c r="KJU107" s="227"/>
      <c r="KJV107" s="227"/>
      <c r="KJW107" s="227"/>
      <c r="KJX107" s="227"/>
      <c r="KJY107" s="227" t="s">
        <v>294</v>
      </c>
      <c r="KJZ107" s="227"/>
      <c r="KKA107" s="227"/>
      <c r="KKB107" s="227"/>
      <c r="KKC107" s="227"/>
      <c r="KKD107" s="227"/>
      <c r="KKE107" s="227"/>
      <c r="KKF107" s="227"/>
      <c r="KKG107" s="227" t="s">
        <v>294</v>
      </c>
      <c r="KKH107" s="227"/>
      <c r="KKI107" s="227"/>
      <c r="KKJ107" s="227"/>
      <c r="KKK107" s="227"/>
      <c r="KKL107" s="227"/>
      <c r="KKM107" s="227"/>
      <c r="KKN107" s="227"/>
      <c r="KKO107" s="227" t="s">
        <v>294</v>
      </c>
      <c r="KKP107" s="227"/>
      <c r="KKQ107" s="227"/>
      <c r="KKR107" s="227"/>
      <c r="KKS107" s="227"/>
      <c r="KKT107" s="227"/>
      <c r="KKU107" s="227"/>
      <c r="KKV107" s="227"/>
      <c r="KKW107" s="227" t="s">
        <v>294</v>
      </c>
      <c r="KKX107" s="227"/>
      <c r="KKY107" s="227"/>
      <c r="KKZ107" s="227"/>
      <c r="KLA107" s="227"/>
      <c r="KLB107" s="227"/>
      <c r="KLC107" s="227"/>
      <c r="KLD107" s="227"/>
      <c r="KLE107" s="227" t="s">
        <v>294</v>
      </c>
      <c r="KLF107" s="227"/>
      <c r="KLG107" s="227"/>
      <c r="KLH107" s="227"/>
      <c r="KLI107" s="227"/>
      <c r="KLJ107" s="227"/>
      <c r="KLK107" s="227"/>
      <c r="KLL107" s="227"/>
      <c r="KLM107" s="227" t="s">
        <v>294</v>
      </c>
      <c r="KLN107" s="227"/>
      <c r="KLO107" s="227"/>
      <c r="KLP107" s="227"/>
      <c r="KLQ107" s="227"/>
      <c r="KLR107" s="227"/>
      <c r="KLS107" s="227"/>
      <c r="KLT107" s="227"/>
      <c r="KLU107" s="227" t="s">
        <v>294</v>
      </c>
      <c r="KLV107" s="227"/>
      <c r="KLW107" s="227"/>
      <c r="KLX107" s="227"/>
      <c r="KLY107" s="227"/>
      <c r="KLZ107" s="227"/>
      <c r="KMA107" s="227"/>
      <c r="KMB107" s="227"/>
      <c r="KMC107" s="227" t="s">
        <v>294</v>
      </c>
      <c r="KMD107" s="227"/>
      <c r="KME107" s="227"/>
      <c r="KMF107" s="227"/>
      <c r="KMG107" s="227"/>
      <c r="KMH107" s="227"/>
      <c r="KMI107" s="227"/>
      <c r="KMJ107" s="227"/>
      <c r="KMK107" s="227" t="s">
        <v>294</v>
      </c>
      <c r="KML107" s="227"/>
      <c r="KMM107" s="227"/>
      <c r="KMN107" s="227"/>
      <c r="KMO107" s="227"/>
      <c r="KMP107" s="227"/>
      <c r="KMQ107" s="227"/>
      <c r="KMR107" s="227"/>
      <c r="KMS107" s="227" t="s">
        <v>294</v>
      </c>
      <c r="KMT107" s="227"/>
      <c r="KMU107" s="227"/>
      <c r="KMV107" s="227"/>
      <c r="KMW107" s="227"/>
      <c r="KMX107" s="227"/>
      <c r="KMY107" s="227"/>
      <c r="KMZ107" s="227"/>
      <c r="KNA107" s="227" t="s">
        <v>294</v>
      </c>
      <c r="KNB107" s="227"/>
      <c r="KNC107" s="227"/>
      <c r="KND107" s="227"/>
      <c r="KNE107" s="227"/>
      <c r="KNF107" s="227"/>
      <c r="KNG107" s="227"/>
      <c r="KNH107" s="227"/>
      <c r="KNI107" s="227" t="s">
        <v>294</v>
      </c>
      <c r="KNJ107" s="227"/>
      <c r="KNK107" s="227"/>
      <c r="KNL107" s="227"/>
      <c r="KNM107" s="227"/>
      <c r="KNN107" s="227"/>
      <c r="KNO107" s="227"/>
      <c r="KNP107" s="227"/>
      <c r="KNQ107" s="227" t="s">
        <v>294</v>
      </c>
      <c r="KNR107" s="227"/>
      <c r="KNS107" s="227"/>
      <c r="KNT107" s="227"/>
      <c r="KNU107" s="227"/>
      <c r="KNV107" s="227"/>
      <c r="KNW107" s="227"/>
      <c r="KNX107" s="227"/>
      <c r="KNY107" s="227" t="s">
        <v>294</v>
      </c>
      <c r="KNZ107" s="227"/>
      <c r="KOA107" s="227"/>
      <c r="KOB107" s="227"/>
      <c r="KOC107" s="227"/>
      <c r="KOD107" s="227"/>
      <c r="KOE107" s="227"/>
      <c r="KOF107" s="227"/>
      <c r="KOG107" s="227" t="s">
        <v>294</v>
      </c>
      <c r="KOH107" s="227"/>
      <c r="KOI107" s="227"/>
      <c r="KOJ107" s="227"/>
      <c r="KOK107" s="227"/>
      <c r="KOL107" s="227"/>
      <c r="KOM107" s="227"/>
      <c r="KON107" s="227"/>
      <c r="KOO107" s="227" t="s">
        <v>294</v>
      </c>
      <c r="KOP107" s="227"/>
      <c r="KOQ107" s="227"/>
      <c r="KOR107" s="227"/>
      <c r="KOS107" s="227"/>
      <c r="KOT107" s="227"/>
      <c r="KOU107" s="227"/>
      <c r="KOV107" s="227"/>
      <c r="KOW107" s="227" t="s">
        <v>294</v>
      </c>
      <c r="KOX107" s="227"/>
      <c r="KOY107" s="227"/>
      <c r="KOZ107" s="227"/>
      <c r="KPA107" s="227"/>
      <c r="KPB107" s="227"/>
      <c r="KPC107" s="227"/>
      <c r="KPD107" s="227"/>
      <c r="KPE107" s="227" t="s">
        <v>294</v>
      </c>
      <c r="KPF107" s="227"/>
      <c r="KPG107" s="227"/>
      <c r="KPH107" s="227"/>
      <c r="KPI107" s="227"/>
      <c r="KPJ107" s="227"/>
      <c r="KPK107" s="227"/>
      <c r="KPL107" s="227"/>
      <c r="KPM107" s="227" t="s">
        <v>294</v>
      </c>
      <c r="KPN107" s="227"/>
      <c r="KPO107" s="227"/>
      <c r="KPP107" s="227"/>
      <c r="KPQ107" s="227"/>
      <c r="KPR107" s="227"/>
      <c r="KPS107" s="227"/>
      <c r="KPT107" s="227"/>
      <c r="KPU107" s="227" t="s">
        <v>294</v>
      </c>
      <c r="KPV107" s="227"/>
      <c r="KPW107" s="227"/>
      <c r="KPX107" s="227"/>
      <c r="KPY107" s="227"/>
      <c r="KPZ107" s="227"/>
      <c r="KQA107" s="227"/>
      <c r="KQB107" s="227"/>
      <c r="KQC107" s="227" t="s">
        <v>294</v>
      </c>
      <c r="KQD107" s="227"/>
      <c r="KQE107" s="227"/>
      <c r="KQF107" s="227"/>
      <c r="KQG107" s="227"/>
      <c r="KQH107" s="227"/>
      <c r="KQI107" s="227"/>
      <c r="KQJ107" s="227"/>
      <c r="KQK107" s="227" t="s">
        <v>294</v>
      </c>
      <c r="KQL107" s="227"/>
      <c r="KQM107" s="227"/>
      <c r="KQN107" s="227"/>
      <c r="KQO107" s="227"/>
      <c r="KQP107" s="227"/>
      <c r="KQQ107" s="227"/>
      <c r="KQR107" s="227"/>
      <c r="KQS107" s="227" t="s">
        <v>294</v>
      </c>
      <c r="KQT107" s="227"/>
      <c r="KQU107" s="227"/>
      <c r="KQV107" s="227"/>
      <c r="KQW107" s="227"/>
      <c r="KQX107" s="227"/>
      <c r="KQY107" s="227"/>
      <c r="KQZ107" s="227"/>
      <c r="KRA107" s="227" t="s">
        <v>294</v>
      </c>
      <c r="KRB107" s="227"/>
      <c r="KRC107" s="227"/>
      <c r="KRD107" s="227"/>
      <c r="KRE107" s="227"/>
      <c r="KRF107" s="227"/>
      <c r="KRG107" s="227"/>
      <c r="KRH107" s="227"/>
      <c r="KRI107" s="227" t="s">
        <v>294</v>
      </c>
      <c r="KRJ107" s="227"/>
      <c r="KRK107" s="227"/>
      <c r="KRL107" s="227"/>
      <c r="KRM107" s="227"/>
      <c r="KRN107" s="227"/>
      <c r="KRO107" s="227"/>
      <c r="KRP107" s="227"/>
      <c r="KRQ107" s="227" t="s">
        <v>294</v>
      </c>
      <c r="KRR107" s="227"/>
      <c r="KRS107" s="227"/>
      <c r="KRT107" s="227"/>
      <c r="KRU107" s="227"/>
      <c r="KRV107" s="227"/>
      <c r="KRW107" s="227"/>
      <c r="KRX107" s="227"/>
      <c r="KRY107" s="227" t="s">
        <v>294</v>
      </c>
      <c r="KRZ107" s="227"/>
      <c r="KSA107" s="227"/>
      <c r="KSB107" s="227"/>
      <c r="KSC107" s="227"/>
      <c r="KSD107" s="227"/>
      <c r="KSE107" s="227"/>
      <c r="KSF107" s="227"/>
      <c r="KSG107" s="227" t="s">
        <v>294</v>
      </c>
      <c r="KSH107" s="227"/>
      <c r="KSI107" s="227"/>
      <c r="KSJ107" s="227"/>
      <c r="KSK107" s="227"/>
      <c r="KSL107" s="227"/>
      <c r="KSM107" s="227"/>
      <c r="KSN107" s="227"/>
      <c r="KSO107" s="227" t="s">
        <v>294</v>
      </c>
      <c r="KSP107" s="227"/>
      <c r="KSQ107" s="227"/>
      <c r="KSR107" s="227"/>
      <c r="KSS107" s="227"/>
      <c r="KST107" s="227"/>
      <c r="KSU107" s="227"/>
      <c r="KSV107" s="227"/>
      <c r="KSW107" s="227" t="s">
        <v>294</v>
      </c>
      <c r="KSX107" s="227"/>
      <c r="KSY107" s="227"/>
      <c r="KSZ107" s="227"/>
      <c r="KTA107" s="227"/>
      <c r="KTB107" s="227"/>
      <c r="KTC107" s="227"/>
      <c r="KTD107" s="227"/>
      <c r="KTE107" s="227" t="s">
        <v>294</v>
      </c>
      <c r="KTF107" s="227"/>
      <c r="KTG107" s="227"/>
      <c r="KTH107" s="227"/>
      <c r="KTI107" s="227"/>
      <c r="KTJ107" s="227"/>
      <c r="KTK107" s="227"/>
      <c r="KTL107" s="227"/>
      <c r="KTM107" s="227" t="s">
        <v>294</v>
      </c>
      <c r="KTN107" s="227"/>
      <c r="KTO107" s="227"/>
      <c r="KTP107" s="227"/>
      <c r="KTQ107" s="227"/>
      <c r="KTR107" s="227"/>
      <c r="KTS107" s="227"/>
      <c r="KTT107" s="227"/>
      <c r="KTU107" s="227" t="s">
        <v>294</v>
      </c>
      <c r="KTV107" s="227"/>
      <c r="KTW107" s="227"/>
      <c r="KTX107" s="227"/>
      <c r="KTY107" s="227"/>
      <c r="KTZ107" s="227"/>
      <c r="KUA107" s="227"/>
      <c r="KUB107" s="227"/>
      <c r="KUC107" s="227" t="s">
        <v>294</v>
      </c>
      <c r="KUD107" s="227"/>
      <c r="KUE107" s="227"/>
      <c r="KUF107" s="227"/>
      <c r="KUG107" s="227"/>
      <c r="KUH107" s="227"/>
      <c r="KUI107" s="227"/>
      <c r="KUJ107" s="227"/>
      <c r="KUK107" s="227" t="s">
        <v>294</v>
      </c>
      <c r="KUL107" s="227"/>
      <c r="KUM107" s="227"/>
      <c r="KUN107" s="227"/>
      <c r="KUO107" s="227"/>
      <c r="KUP107" s="227"/>
      <c r="KUQ107" s="227"/>
      <c r="KUR107" s="227"/>
      <c r="KUS107" s="227" t="s">
        <v>294</v>
      </c>
      <c r="KUT107" s="227"/>
      <c r="KUU107" s="227"/>
      <c r="KUV107" s="227"/>
      <c r="KUW107" s="227"/>
      <c r="KUX107" s="227"/>
      <c r="KUY107" s="227"/>
      <c r="KUZ107" s="227"/>
      <c r="KVA107" s="227" t="s">
        <v>294</v>
      </c>
      <c r="KVB107" s="227"/>
      <c r="KVC107" s="227"/>
      <c r="KVD107" s="227"/>
      <c r="KVE107" s="227"/>
      <c r="KVF107" s="227"/>
      <c r="KVG107" s="227"/>
      <c r="KVH107" s="227"/>
      <c r="KVI107" s="227" t="s">
        <v>294</v>
      </c>
      <c r="KVJ107" s="227"/>
      <c r="KVK107" s="227"/>
      <c r="KVL107" s="227"/>
      <c r="KVM107" s="227"/>
      <c r="KVN107" s="227"/>
      <c r="KVO107" s="227"/>
      <c r="KVP107" s="227"/>
      <c r="KVQ107" s="227" t="s">
        <v>294</v>
      </c>
      <c r="KVR107" s="227"/>
      <c r="KVS107" s="227"/>
      <c r="KVT107" s="227"/>
      <c r="KVU107" s="227"/>
      <c r="KVV107" s="227"/>
      <c r="KVW107" s="227"/>
      <c r="KVX107" s="227"/>
      <c r="KVY107" s="227" t="s">
        <v>294</v>
      </c>
      <c r="KVZ107" s="227"/>
      <c r="KWA107" s="227"/>
      <c r="KWB107" s="227"/>
      <c r="KWC107" s="227"/>
      <c r="KWD107" s="227"/>
      <c r="KWE107" s="227"/>
      <c r="KWF107" s="227"/>
      <c r="KWG107" s="227" t="s">
        <v>294</v>
      </c>
      <c r="KWH107" s="227"/>
      <c r="KWI107" s="227"/>
      <c r="KWJ107" s="227"/>
      <c r="KWK107" s="227"/>
      <c r="KWL107" s="227"/>
      <c r="KWM107" s="227"/>
      <c r="KWN107" s="227"/>
      <c r="KWO107" s="227" t="s">
        <v>294</v>
      </c>
      <c r="KWP107" s="227"/>
      <c r="KWQ107" s="227"/>
      <c r="KWR107" s="227"/>
      <c r="KWS107" s="227"/>
      <c r="KWT107" s="227"/>
      <c r="KWU107" s="227"/>
      <c r="KWV107" s="227"/>
      <c r="KWW107" s="227" t="s">
        <v>294</v>
      </c>
      <c r="KWX107" s="227"/>
      <c r="KWY107" s="227"/>
      <c r="KWZ107" s="227"/>
      <c r="KXA107" s="227"/>
      <c r="KXB107" s="227"/>
      <c r="KXC107" s="227"/>
      <c r="KXD107" s="227"/>
      <c r="KXE107" s="227" t="s">
        <v>294</v>
      </c>
      <c r="KXF107" s="227"/>
      <c r="KXG107" s="227"/>
      <c r="KXH107" s="227"/>
      <c r="KXI107" s="227"/>
      <c r="KXJ107" s="227"/>
      <c r="KXK107" s="227"/>
      <c r="KXL107" s="227"/>
      <c r="KXM107" s="227" t="s">
        <v>294</v>
      </c>
      <c r="KXN107" s="227"/>
      <c r="KXO107" s="227"/>
      <c r="KXP107" s="227"/>
      <c r="KXQ107" s="227"/>
      <c r="KXR107" s="227"/>
      <c r="KXS107" s="227"/>
      <c r="KXT107" s="227"/>
      <c r="KXU107" s="227" t="s">
        <v>294</v>
      </c>
      <c r="KXV107" s="227"/>
      <c r="KXW107" s="227"/>
      <c r="KXX107" s="227"/>
      <c r="KXY107" s="227"/>
      <c r="KXZ107" s="227"/>
      <c r="KYA107" s="227"/>
      <c r="KYB107" s="227"/>
      <c r="KYC107" s="227" t="s">
        <v>294</v>
      </c>
      <c r="KYD107" s="227"/>
      <c r="KYE107" s="227"/>
      <c r="KYF107" s="227"/>
      <c r="KYG107" s="227"/>
      <c r="KYH107" s="227"/>
      <c r="KYI107" s="227"/>
      <c r="KYJ107" s="227"/>
      <c r="KYK107" s="227" t="s">
        <v>294</v>
      </c>
      <c r="KYL107" s="227"/>
      <c r="KYM107" s="227"/>
      <c r="KYN107" s="227"/>
      <c r="KYO107" s="227"/>
      <c r="KYP107" s="227"/>
      <c r="KYQ107" s="227"/>
      <c r="KYR107" s="227"/>
      <c r="KYS107" s="227" t="s">
        <v>294</v>
      </c>
      <c r="KYT107" s="227"/>
      <c r="KYU107" s="227"/>
      <c r="KYV107" s="227"/>
      <c r="KYW107" s="227"/>
      <c r="KYX107" s="227"/>
      <c r="KYY107" s="227"/>
      <c r="KYZ107" s="227"/>
      <c r="KZA107" s="227" t="s">
        <v>294</v>
      </c>
      <c r="KZB107" s="227"/>
      <c r="KZC107" s="227"/>
      <c r="KZD107" s="227"/>
      <c r="KZE107" s="227"/>
      <c r="KZF107" s="227"/>
      <c r="KZG107" s="227"/>
      <c r="KZH107" s="227"/>
      <c r="KZI107" s="227" t="s">
        <v>294</v>
      </c>
      <c r="KZJ107" s="227"/>
      <c r="KZK107" s="227"/>
      <c r="KZL107" s="227"/>
      <c r="KZM107" s="227"/>
      <c r="KZN107" s="227"/>
      <c r="KZO107" s="227"/>
      <c r="KZP107" s="227"/>
      <c r="KZQ107" s="227" t="s">
        <v>294</v>
      </c>
      <c r="KZR107" s="227"/>
      <c r="KZS107" s="227"/>
      <c r="KZT107" s="227"/>
      <c r="KZU107" s="227"/>
      <c r="KZV107" s="227"/>
      <c r="KZW107" s="227"/>
      <c r="KZX107" s="227"/>
      <c r="KZY107" s="227" t="s">
        <v>294</v>
      </c>
      <c r="KZZ107" s="227"/>
      <c r="LAA107" s="227"/>
      <c r="LAB107" s="227"/>
      <c r="LAC107" s="227"/>
      <c r="LAD107" s="227"/>
      <c r="LAE107" s="227"/>
      <c r="LAF107" s="227"/>
      <c r="LAG107" s="227" t="s">
        <v>294</v>
      </c>
      <c r="LAH107" s="227"/>
      <c r="LAI107" s="227"/>
      <c r="LAJ107" s="227"/>
      <c r="LAK107" s="227"/>
      <c r="LAL107" s="227"/>
      <c r="LAM107" s="227"/>
      <c r="LAN107" s="227"/>
      <c r="LAO107" s="227" t="s">
        <v>294</v>
      </c>
      <c r="LAP107" s="227"/>
      <c r="LAQ107" s="227"/>
      <c r="LAR107" s="227"/>
      <c r="LAS107" s="227"/>
      <c r="LAT107" s="227"/>
      <c r="LAU107" s="227"/>
      <c r="LAV107" s="227"/>
      <c r="LAW107" s="227" t="s">
        <v>294</v>
      </c>
      <c r="LAX107" s="227"/>
      <c r="LAY107" s="227"/>
      <c r="LAZ107" s="227"/>
      <c r="LBA107" s="227"/>
      <c r="LBB107" s="227"/>
      <c r="LBC107" s="227"/>
      <c r="LBD107" s="227"/>
      <c r="LBE107" s="227" t="s">
        <v>294</v>
      </c>
      <c r="LBF107" s="227"/>
      <c r="LBG107" s="227"/>
      <c r="LBH107" s="227"/>
      <c r="LBI107" s="227"/>
      <c r="LBJ107" s="227"/>
      <c r="LBK107" s="227"/>
      <c r="LBL107" s="227"/>
      <c r="LBM107" s="227" t="s">
        <v>294</v>
      </c>
      <c r="LBN107" s="227"/>
      <c r="LBO107" s="227"/>
      <c r="LBP107" s="227"/>
      <c r="LBQ107" s="227"/>
      <c r="LBR107" s="227"/>
      <c r="LBS107" s="227"/>
      <c r="LBT107" s="227"/>
      <c r="LBU107" s="227" t="s">
        <v>294</v>
      </c>
      <c r="LBV107" s="227"/>
      <c r="LBW107" s="227"/>
      <c r="LBX107" s="227"/>
      <c r="LBY107" s="227"/>
      <c r="LBZ107" s="227"/>
      <c r="LCA107" s="227"/>
      <c r="LCB107" s="227"/>
      <c r="LCC107" s="227" t="s">
        <v>294</v>
      </c>
      <c r="LCD107" s="227"/>
      <c r="LCE107" s="227"/>
      <c r="LCF107" s="227"/>
      <c r="LCG107" s="227"/>
      <c r="LCH107" s="227"/>
      <c r="LCI107" s="227"/>
      <c r="LCJ107" s="227"/>
      <c r="LCK107" s="227" t="s">
        <v>294</v>
      </c>
      <c r="LCL107" s="227"/>
      <c r="LCM107" s="227"/>
      <c r="LCN107" s="227"/>
      <c r="LCO107" s="227"/>
      <c r="LCP107" s="227"/>
      <c r="LCQ107" s="227"/>
      <c r="LCR107" s="227"/>
      <c r="LCS107" s="227" t="s">
        <v>294</v>
      </c>
      <c r="LCT107" s="227"/>
      <c r="LCU107" s="227"/>
      <c r="LCV107" s="227"/>
      <c r="LCW107" s="227"/>
      <c r="LCX107" s="227"/>
      <c r="LCY107" s="227"/>
      <c r="LCZ107" s="227"/>
      <c r="LDA107" s="227" t="s">
        <v>294</v>
      </c>
      <c r="LDB107" s="227"/>
      <c r="LDC107" s="227"/>
      <c r="LDD107" s="227"/>
      <c r="LDE107" s="227"/>
      <c r="LDF107" s="227"/>
      <c r="LDG107" s="227"/>
      <c r="LDH107" s="227"/>
      <c r="LDI107" s="227" t="s">
        <v>294</v>
      </c>
      <c r="LDJ107" s="227"/>
      <c r="LDK107" s="227"/>
      <c r="LDL107" s="227"/>
      <c r="LDM107" s="227"/>
      <c r="LDN107" s="227"/>
      <c r="LDO107" s="227"/>
      <c r="LDP107" s="227"/>
      <c r="LDQ107" s="227" t="s">
        <v>294</v>
      </c>
      <c r="LDR107" s="227"/>
      <c r="LDS107" s="227"/>
      <c r="LDT107" s="227"/>
      <c r="LDU107" s="227"/>
      <c r="LDV107" s="227"/>
      <c r="LDW107" s="227"/>
      <c r="LDX107" s="227"/>
      <c r="LDY107" s="227" t="s">
        <v>294</v>
      </c>
      <c r="LDZ107" s="227"/>
      <c r="LEA107" s="227"/>
      <c r="LEB107" s="227"/>
      <c r="LEC107" s="227"/>
      <c r="LED107" s="227"/>
      <c r="LEE107" s="227"/>
      <c r="LEF107" s="227"/>
      <c r="LEG107" s="227" t="s">
        <v>294</v>
      </c>
      <c r="LEH107" s="227"/>
      <c r="LEI107" s="227"/>
      <c r="LEJ107" s="227"/>
      <c r="LEK107" s="227"/>
      <c r="LEL107" s="227"/>
      <c r="LEM107" s="227"/>
      <c r="LEN107" s="227"/>
      <c r="LEO107" s="227" t="s">
        <v>294</v>
      </c>
      <c r="LEP107" s="227"/>
      <c r="LEQ107" s="227"/>
      <c r="LER107" s="227"/>
      <c r="LES107" s="227"/>
      <c r="LET107" s="227"/>
      <c r="LEU107" s="227"/>
      <c r="LEV107" s="227"/>
      <c r="LEW107" s="227" t="s">
        <v>294</v>
      </c>
      <c r="LEX107" s="227"/>
      <c r="LEY107" s="227"/>
      <c r="LEZ107" s="227"/>
      <c r="LFA107" s="227"/>
      <c r="LFB107" s="227"/>
      <c r="LFC107" s="227"/>
      <c r="LFD107" s="227"/>
      <c r="LFE107" s="227" t="s">
        <v>294</v>
      </c>
      <c r="LFF107" s="227"/>
      <c r="LFG107" s="227"/>
      <c r="LFH107" s="227"/>
      <c r="LFI107" s="227"/>
      <c r="LFJ107" s="227"/>
      <c r="LFK107" s="227"/>
      <c r="LFL107" s="227"/>
      <c r="LFM107" s="227" t="s">
        <v>294</v>
      </c>
      <c r="LFN107" s="227"/>
      <c r="LFO107" s="227"/>
      <c r="LFP107" s="227"/>
      <c r="LFQ107" s="227"/>
      <c r="LFR107" s="227"/>
      <c r="LFS107" s="227"/>
      <c r="LFT107" s="227"/>
      <c r="LFU107" s="227" t="s">
        <v>294</v>
      </c>
      <c r="LFV107" s="227"/>
      <c r="LFW107" s="227"/>
      <c r="LFX107" s="227"/>
      <c r="LFY107" s="227"/>
      <c r="LFZ107" s="227"/>
      <c r="LGA107" s="227"/>
      <c r="LGB107" s="227"/>
      <c r="LGC107" s="227" t="s">
        <v>294</v>
      </c>
      <c r="LGD107" s="227"/>
      <c r="LGE107" s="227"/>
      <c r="LGF107" s="227"/>
      <c r="LGG107" s="227"/>
      <c r="LGH107" s="227"/>
      <c r="LGI107" s="227"/>
      <c r="LGJ107" s="227"/>
      <c r="LGK107" s="227" t="s">
        <v>294</v>
      </c>
      <c r="LGL107" s="227"/>
      <c r="LGM107" s="227"/>
      <c r="LGN107" s="227"/>
      <c r="LGO107" s="227"/>
      <c r="LGP107" s="227"/>
      <c r="LGQ107" s="227"/>
      <c r="LGR107" s="227"/>
      <c r="LGS107" s="227" t="s">
        <v>294</v>
      </c>
      <c r="LGT107" s="227"/>
      <c r="LGU107" s="227"/>
      <c r="LGV107" s="227"/>
      <c r="LGW107" s="227"/>
      <c r="LGX107" s="227"/>
      <c r="LGY107" s="227"/>
      <c r="LGZ107" s="227"/>
      <c r="LHA107" s="227" t="s">
        <v>294</v>
      </c>
      <c r="LHB107" s="227"/>
      <c r="LHC107" s="227"/>
      <c r="LHD107" s="227"/>
      <c r="LHE107" s="227"/>
      <c r="LHF107" s="227"/>
      <c r="LHG107" s="227"/>
      <c r="LHH107" s="227"/>
      <c r="LHI107" s="227" t="s">
        <v>294</v>
      </c>
      <c r="LHJ107" s="227"/>
      <c r="LHK107" s="227"/>
      <c r="LHL107" s="227"/>
      <c r="LHM107" s="227"/>
      <c r="LHN107" s="227"/>
      <c r="LHO107" s="227"/>
      <c r="LHP107" s="227"/>
      <c r="LHQ107" s="227" t="s">
        <v>294</v>
      </c>
      <c r="LHR107" s="227"/>
      <c r="LHS107" s="227"/>
      <c r="LHT107" s="227"/>
      <c r="LHU107" s="227"/>
      <c r="LHV107" s="227"/>
      <c r="LHW107" s="227"/>
      <c r="LHX107" s="227"/>
      <c r="LHY107" s="227" t="s">
        <v>294</v>
      </c>
      <c r="LHZ107" s="227"/>
      <c r="LIA107" s="227"/>
      <c r="LIB107" s="227"/>
      <c r="LIC107" s="227"/>
      <c r="LID107" s="227"/>
      <c r="LIE107" s="227"/>
      <c r="LIF107" s="227"/>
      <c r="LIG107" s="227" t="s">
        <v>294</v>
      </c>
      <c r="LIH107" s="227"/>
      <c r="LII107" s="227"/>
      <c r="LIJ107" s="227"/>
      <c r="LIK107" s="227"/>
      <c r="LIL107" s="227"/>
      <c r="LIM107" s="227"/>
      <c r="LIN107" s="227"/>
      <c r="LIO107" s="227" t="s">
        <v>294</v>
      </c>
      <c r="LIP107" s="227"/>
      <c r="LIQ107" s="227"/>
      <c r="LIR107" s="227"/>
      <c r="LIS107" s="227"/>
      <c r="LIT107" s="227"/>
      <c r="LIU107" s="227"/>
      <c r="LIV107" s="227"/>
      <c r="LIW107" s="227" t="s">
        <v>294</v>
      </c>
      <c r="LIX107" s="227"/>
      <c r="LIY107" s="227"/>
      <c r="LIZ107" s="227"/>
      <c r="LJA107" s="227"/>
      <c r="LJB107" s="227"/>
      <c r="LJC107" s="227"/>
      <c r="LJD107" s="227"/>
      <c r="LJE107" s="227" t="s">
        <v>294</v>
      </c>
      <c r="LJF107" s="227"/>
      <c r="LJG107" s="227"/>
      <c r="LJH107" s="227"/>
      <c r="LJI107" s="227"/>
      <c r="LJJ107" s="227"/>
      <c r="LJK107" s="227"/>
      <c r="LJL107" s="227"/>
      <c r="LJM107" s="227" t="s">
        <v>294</v>
      </c>
      <c r="LJN107" s="227"/>
      <c r="LJO107" s="227"/>
      <c r="LJP107" s="227"/>
      <c r="LJQ107" s="227"/>
      <c r="LJR107" s="227"/>
      <c r="LJS107" s="227"/>
      <c r="LJT107" s="227"/>
      <c r="LJU107" s="227" t="s">
        <v>294</v>
      </c>
      <c r="LJV107" s="227"/>
      <c r="LJW107" s="227"/>
      <c r="LJX107" s="227"/>
      <c r="LJY107" s="227"/>
      <c r="LJZ107" s="227"/>
      <c r="LKA107" s="227"/>
      <c r="LKB107" s="227"/>
      <c r="LKC107" s="227" t="s">
        <v>294</v>
      </c>
      <c r="LKD107" s="227"/>
      <c r="LKE107" s="227"/>
      <c r="LKF107" s="227"/>
      <c r="LKG107" s="227"/>
      <c r="LKH107" s="227"/>
      <c r="LKI107" s="227"/>
      <c r="LKJ107" s="227"/>
      <c r="LKK107" s="227" t="s">
        <v>294</v>
      </c>
      <c r="LKL107" s="227"/>
      <c r="LKM107" s="227"/>
      <c r="LKN107" s="227"/>
      <c r="LKO107" s="227"/>
      <c r="LKP107" s="227"/>
      <c r="LKQ107" s="227"/>
      <c r="LKR107" s="227"/>
      <c r="LKS107" s="227" t="s">
        <v>294</v>
      </c>
      <c r="LKT107" s="227"/>
      <c r="LKU107" s="227"/>
      <c r="LKV107" s="227"/>
      <c r="LKW107" s="227"/>
      <c r="LKX107" s="227"/>
      <c r="LKY107" s="227"/>
      <c r="LKZ107" s="227"/>
      <c r="LLA107" s="227" t="s">
        <v>294</v>
      </c>
      <c r="LLB107" s="227"/>
      <c r="LLC107" s="227"/>
      <c r="LLD107" s="227"/>
      <c r="LLE107" s="227"/>
      <c r="LLF107" s="227"/>
      <c r="LLG107" s="227"/>
      <c r="LLH107" s="227"/>
      <c r="LLI107" s="227" t="s">
        <v>294</v>
      </c>
      <c r="LLJ107" s="227"/>
      <c r="LLK107" s="227"/>
      <c r="LLL107" s="227"/>
      <c r="LLM107" s="227"/>
      <c r="LLN107" s="227"/>
      <c r="LLO107" s="227"/>
      <c r="LLP107" s="227"/>
      <c r="LLQ107" s="227" t="s">
        <v>294</v>
      </c>
      <c r="LLR107" s="227"/>
      <c r="LLS107" s="227"/>
      <c r="LLT107" s="227"/>
      <c r="LLU107" s="227"/>
      <c r="LLV107" s="227"/>
      <c r="LLW107" s="227"/>
      <c r="LLX107" s="227"/>
      <c r="LLY107" s="227" t="s">
        <v>294</v>
      </c>
      <c r="LLZ107" s="227"/>
      <c r="LMA107" s="227"/>
      <c r="LMB107" s="227"/>
      <c r="LMC107" s="227"/>
      <c r="LMD107" s="227"/>
      <c r="LME107" s="227"/>
      <c r="LMF107" s="227"/>
      <c r="LMG107" s="227" t="s">
        <v>294</v>
      </c>
      <c r="LMH107" s="227"/>
      <c r="LMI107" s="227"/>
      <c r="LMJ107" s="227"/>
      <c r="LMK107" s="227"/>
      <c r="LML107" s="227"/>
      <c r="LMM107" s="227"/>
      <c r="LMN107" s="227"/>
      <c r="LMO107" s="227" t="s">
        <v>294</v>
      </c>
      <c r="LMP107" s="227"/>
      <c r="LMQ107" s="227"/>
      <c r="LMR107" s="227"/>
      <c r="LMS107" s="227"/>
      <c r="LMT107" s="227"/>
      <c r="LMU107" s="227"/>
      <c r="LMV107" s="227"/>
      <c r="LMW107" s="227" t="s">
        <v>294</v>
      </c>
      <c r="LMX107" s="227"/>
      <c r="LMY107" s="227"/>
      <c r="LMZ107" s="227"/>
      <c r="LNA107" s="227"/>
      <c r="LNB107" s="227"/>
      <c r="LNC107" s="227"/>
      <c r="LND107" s="227"/>
      <c r="LNE107" s="227" t="s">
        <v>294</v>
      </c>
      <c r="LNF107" s="227"/>
      <c r="LNG107" s="227"/>
      <c r="LNH107" s="227"/>
      <c r="LNI107" s="227"/>
      <c r="LNJ107" s="227"/>
      <c r="LNK107" s="227"/>
      <c r="LNL107" s="227"/>
      <c r="LNM107" s="227" t="s">
        <v>294</v>
      </c>
      <c r="LNN107" s="227"/>
      <c r="LNO107" s="227"/>
      <c r="LNP107" s="227"/>
      <c r="LNQ107" s="227"/>
      <c r="LNR107" s="227"/>
      <c r="LNS107" s="227"/>
      <c r="LNT107" s="227"/>
      <c r="LNU107" s="227" t="s">
        <v>294</v>
      </c>
      <c r="LNV107" s="227"/>
      <c r="LNW107" s="227"/>
      <c r="LNX107" s="227"/>
      <c r="LNY107" s="227"/>
      <c r="LNZ107" s="227"/>
      <c r="LOA107" s="227"/>
      <c r="LOB107" s="227"/>
      <c r="LOC107" s="227" t="s">
        <v>294</v>
      </c>
      <c r="LOD107" s="227"/>
      <c r="LOE107" s="227"/>
      <c r="LOF107" s="227"/>
      <c r="LOG107" s="227"/>
      <c r="LOH107" s="227"/>
      <c r="LOI107" s="227"/>
      <c r="LOJ107" s="227"/>
      <c r="LOK107" s="227" t="s">
        <v>294</v>
      </c>
      <c r="LOL107" s="227"/>
      <c r="LOM107" s="227"/>
      <c r="LON107" s="227"/>
      <c r="LOO107" s="227"/>
      <c r="LOP107" s="227"/>
      <c r="LOQ107" s="227"/>
      <c r="LOR107" s="227"/>
      <c r="LOS107" s="227" t="s">
        <v>294</v>
      </c>
      <c r="LOT107" s="227"/>
      <c r="LOU107" s="227"/>
      <c r="LOV107" s="227"/>
      <c r="LOW107" s="227"/>
      <c r="LOX107" s="227"/>
      <c r="LOY107" s="227"/>
      <c r="LOZ107" s="227"/>
      <c r="LPA107" s="227" t="s">
        <v>294</v>
      </c>
      <c r="LPB107" s="227"/>
      <c r="LPC107" s="227"/>
      <c r="LPD107" s="227"/>
      <c r="LPE107" s="227"/>
      <c r="LPF107" s="227"/>
      <c r="LPG107" s="227"/>
      <c r="LPH107" s="227"/>
      <c r="LPI107" s="227" t="s">
        <v>294</v>
      </c>
      <c r="LPJ107" s="227"/>
      <c r="LPK107" s="227"/>
      <c r="LPL107" s="227"/>
      <c r="LPM107" s="227"/>
      <c r="LPN107" s="227"/>
      <c r="LPO107" s="227"/>
      <c r="LPP107" s="227"/>
      <c r="LPQ107" s="227" t="s">
        <v>294</v>
      </c>
      <c r="LPR107" s="227"/>
      <c r="LPS107" s="227"/>
      <c r="LPT107" s="227"/>
      <c r="LPU107" s="227"/>
      <c r="LPV107" s="227"/>
      <c r="LPW107" s="227"/>
      <c r="LPX107" s="227"/>
      <c r="LPY107" s="227" t="s">
        <v>294</v>
      </c>
      <c r="LPZ107" s="227"/>
      <c r="LQA107" s="227"/>
      <c r="LQB107" s="227"/>
      <c r="LQC107" s="227"/>
      <c r="LQD107" s="227"/>
      <c r="LQE107" s="227"/>
      <c r="LQF107" s="227"/>
      <c r="LQG107" s="227" t="s">
        <v>294</v>
      </c>
      <c r="LQH107" s="227"/>
      <c r="LQI107" s="227"/>
      <c r="LQJ107" s="227"/>
      <c r="LQK107" s="227"/>
      <c r="LQL107" s="227"/>
      <c r="LQM107" s="227"/>
      <c r="LQN107" s="227"/>
      <c r="LQO107" s="227" t="s">
        <v>294</v>
      </c>
      <c r="LQP107" s="227"/>
      <c r="LQQ107" s="227"/>
      <c r="LQR107" s="227"/>
      <c r="LQS107" s="227"/>
      <c r="LQT107" s="227"/>
      <c r="LQU107" s="227"/>
      <c r="LQV107" s="227"/>
      <c r="LQW107" s="227" t="s">
        <v>294</v>
      </c>
      <c r="LQX107" s="227"/>
      <c r="LQY107" s="227"/>
      <c r="LQZ107" s="227"/>
      <c r="LRA107" s="227"/>
      <c r="LRB107" s="227"/>
      <c r="LRC107" s="227"/>
      <c r="LRD107" s="227"/>
      <c r="LRE107" s="227" t="s">
        <v>294</v>
      </c>
      <c r="LRF107" s="227"/>
      <c r="LRG107" s="227"/>
      <c r="LRH107" s="227"/>
      <c r="LRI107" s="227"/>
      <c r="LRJ107" s="227"/>
      <c r="LRK107" s="227"/>
      <c r="LRL107" s="227"/>
      <c r="LRM107" s="227" t="s">
        <v>294</v>
      </c>
      <c r="LRN107" s="227"/>
      <c r="LRO107" s="227"/>
      <c r="LRP107" s="227"/>
      <c r="LRQ107" s="227"/>
      <c r="LRR107" s="227"/>
      <c r="LRS107" s="227"/>
      <c r="LRT107" s="227"/>
      <c r="LRU107" s="227" t="s">
        <v>294</v>
      </c>
      <c r="LRV107" s="227"/>
      <c r="LRW107" s="227"/>
      <c r="LRX107" s="227"/>
      <c r="LRY107" s="227"/>
      <c r="LRZ107" s="227"/>
      <c r="LSA107" s="227"/>
      <c r="LSB107" s="227"/>
      <c r="LSC107" s="227" t="s">
        <v>294</v>
      </c>
      <c r="LSD107" s="227"/>
      <c r="LSE107" s="227"/>
      <c r="LSF107" s="227"/>
      <c r="LSG107" s="227"/>
      <c r="LSH107" s="227"/>
      <c r="LSI107" s="227"/>
      <c r="LSJ107" s="227"/>
      <c r="LSK107" s="227" t="s">
        <v>294</v>
      </c>
      <c r="LSL107" s="227"/>
      <c r="LSM107" s="227"/>
      <c r="LSN107" s="227"/>
      <c r="LSO107" s="227"/>
      <c r="LSP107" s="227"/>
      <c r="LSQ107" s="227"/>
      <c r="LSR107" s="227"/>
      <c r="LSS107" s="227" t="s">
        <v>294</v>
      </c>
      <c r="LST107" s="227"/>
      <c r="LSU107" s="227"/>
      <c r="LSV107" s="227"/>
      <c r="LSW107" s="227"/>
      <c r="LSX107" s="227"/>
      <c r="LSY107" s="227"/>
      <c r="LSZ107" s="227"/>
      <c r="LTA107" s="227" t="s">
        <v>294</v>
      </c>
      <c r="LTB107" s="227"/>
      <c r="LTC107" s="227"/>
      <c r="LTD107" s="227"/>
      <c r="LTE107" s="227"/>
      <c r="LTF107" s="227"/>
      <c r="LTG107" s="227"/>
      <c r="LTH107" s="227"/>
      <c r="LTI107" s="227" t="s">
        <v>294</v>
      </c>
      <c r="LTJ107" s="227"/>
      <c r="LTK107" s="227"/>
      <c r="LTL107" s="227"/>
      <c r="LTM107" s="227"/>
      <c r="LTN107" s="227"/>
      <c r="LTO107" s="227"/>
      <c r="LTP107" s="227"/>
      <c r="LTQ107" s="227" t="s">
        <v>294</v>
      </c>
      <c r="LTR107" s="227"/>
      <c r="LTS107" s="227"/>
      <c r="LTT107" s="227"/>
      <c r="LTU107" s="227"/>
      <c r="LTV107" s="227"/>
      <c r="LTW107" s="227"/>
      <c r="LTX107" s="227"/>
      <c r="LTY107" s="227" t="s">
        <v>294</v>
      </c>
      <c r="LTZ107" s="227"/>
      <c r="LUA107" s="227"/>
      <c r="LUB107" s="227"/>
      <c r="LUC107" s="227"/>
      <c r="LUD107" s="227"/>
      <c r="LUE107" s="227"/>
      <c r="LUF107" s="227"/>
      <c r="LUG107" s="227" t="s">
        <v>294</v>
      </c>
      <c r="LUH107" s="227"/>
      <c r="LUI107" s="227"/>
      <c r="LUJ107" s="227"/>
      <c r="LUK107" s="227"/>
      <c r="LUL107" s="227"/>
      <c r="LUM107" s="227"/>
      <c r="LUN107" s="227"/>
      <c r="LUO107" s="227" t="s">
        <v>294</v>
      </c>
      <c r="LUP107" s="227"/>
      <c r="LUQ107" s="227"/>
      <c r="LUR107" s="227"/>
      <c r="LUS107" s="227"/>
      <c r="LUT107" s="227"/>
      <c r="LUU107" s="227"/>
      <c r="LUV107" s="227"/>
      <c r="LUW107" s="227" t="s">
        <v>294</v>
      </c>
      <c r="LUX107" s="227"/>
      <c r="LUY107" s="227"/>
      <c r="LUZ107" s="227"/>
      <c r="LVA107" s="227"/>
      <c r="LVB107" s="227"/>
      <c r="LVC107" s="227"/>
      <c r="LVD107" s="227"/>
      <c r="LVE107" s="227" t="s">
        <v>294</v>
      </c>
      <c r="LVF107" s="227"/>
      <c r="LVG107" s="227"/>
      <c r="LVH107" s="227"/>
      <c r="LVI107" s="227"/>
      <c r="LVJ107" s="227"/>
      <c r="LVK107" s="227"/>
      <c r="LVL107" s="227"/>
      <c r="LVM107" s="227" t="s">
        <v>294</v>
      </c>
      <c r="LVN107" s="227"/>
      <c r="LVO107" s="227"/>
      <c r="LVP107" s="227"/>
      <c r="LVQ107" s="227"/>
      <c r="LVR107" s="227"/>
      <c r="LVS107" s="227"/>
      <c r="LVT107" s="227"/>
      <c r="LVU107" s="227" t="s">
        <v>294</v>
      </c>
      <c r="LVV107" s="227"/>
      <c r="LVW107" s="227"/>
      <c r="LVX107" s="227"/>
      <c r="LVY107" s="227"/>
      <c r="LVZ107" s="227"/>
      <c r="LWA107" s="227"/>
      <c r="LWB107" s="227"/>
      <c r="LWC107" s="227" t="s">
        <v>294</v>
      </c>
      <c r="LWD107" s="227"/>
      <c r="LWE107" s="227"/>
      <c r="LWF107" s="227"/>
      <c r="LWG107" s="227"/>
      <c r="LWH107" s="227"/>
      <c r="LWI107" s="227"/>
      <c r="LWJ107" s="227"/>
      <c r="LWK107" s="227" t="s">
        <v>294</v>
      </c>
      <c r="LWL107" s="227"/>
      <c r="LWM107" s="227"/>
      <c r="LWN107" s="227"/>
      <c r="LWO107" s="227"/>
      <c r="LWP107" s="227"/>
      <c r="LWQ107" s="227"/>
      <c r="LWR107" s="227"/>
      <c r="LWS107" s="227" t="s">
        <v>294</v>
      </c>
      <c r="LWT107" s="227"/>
      <c r="LWU107" s="227"/>
      <c r="LWV107" s="227"/>
      <c r="LWW107" s="227"/>
      <c r="LWX107" s="227"/>
      <c r="LWY107" s="227"/>
      <c r="LWZ107" s="227"/>
      <c r="LXA107" s="227" t="s">
        <v>294</v>
      </c>
      <c r="LXB107" s="227"/>
      <c r="LXC107" s="227"/>
      <c r="LXD107" s="227"/>
      <c r="LXE107" s="227"/>
      <c r="LXF107" s="227"/>
      <c r="LXG107" s="227"/>
      <c r="LXH107" s="227"/>
      <c r="LXI107" s="227" t="s">
        <v>294</v>
      </c>
      <c r="LXJ107" s="227"/>
      <c r="LXK107" s="227"/>
      <c r="LXL107" s="227"/>
      <c r="LXM107" s="227"/>
      <c r="LXN107" s="227"/>
      <c r="LXO107" s="227"/>
      <c r="LXP107" s="227"/>
      <c r="LXQ107" s="227" t="s">
        <v>294</v>
      </c>
      <c r="LXR107" s="227"/>
      <c r="LXS107" s="227"/>
      <c r="LXT107" s="227"/>
      <c r="LXU107" s="227"/>
      <c r="LXV107" s="227"/>
      <c r="LXW107" s="227"/>
      <c r="LXX107" s="227"/>
      <c r="LXY107" s="227" t="s">
        <v>294</v>
      </c>
      <c r="LXZ107" s="227"/>
      <c r="LYA107" s="227"/>
      <c r="LYB107" s="227"/>
      <c r="LYC107" s="227"/>
      <c r="LYD107" s="227"/>
      <c r="LYE107" s="227"/>
      <c r="LYF107" s="227"/>
      <c r="LYG107" s="227" t="s">
        <v>294</v>
      </c>
      <c r="LYH107" s="227"/>
      <c r="LYI107" s="227"/>
      <c r="LYJ107" s="227"/>
      <c r="LYK107" s="227"/>
      <c r="LYL107" s="227"/>
      <c r="LYM107" s="227"/>
      <c r="LYN107" s="227"/>
      <c r="LYO107" s="227" t="s">
        <v>294</v>
      </c>
      <c r="LYP107" s="227"/>
      <c r="LYQ107" s="227"/>
      <c r="LYR107" s="227"/>
      <c r="LYS107" s="227"/>
      <c r="LYT107" s="227"/>
      <c r="LYU107" s="227"/>
      <c r="LYV107" s="227"/>
      <c r="LYW107" s="227" t="s">
        <v>294</v>
      </c>
      <c r="LYX107" s="227"/>
      <c r="LYY107" s="227"/>
      <c r="LYZ107" s="227"/>
      <c r="LZA107" s="227"/>
      <c r="LZB107" s="227"/>
      <c r="LZC107" s="227"/>
      <c r="LZD107" s="227"/>
      <c r="LZE107" s="227" t="s">
        <v>294</v>
      </c>
      <c r="LZF107" s="227"/>
      <c r="LZG107" s="227"/>
      <c r="LZH107" s="227"/>
      <c r="LZI107" s="227"/>
      <c r="LZJ107" s="227"/>
      <c r="LZK107" s="227"/>
      <c r="LZL107" s="227"/>
      <c r="LZM107" s="227" t="s">
        <v>294</v>
      </c>
      <c r="LZN107" s="227"/>
      <c r="LZO107" s="227"/>
      <c r="LZP107" s="227"/>
      <c r="LZQ107" s="227"/>
      <c r="LZR107" s="227"/>
      <c r="LZS107" s="227"/>
      <c r="LZT107" s="227"/>
      <c r="LZU107" s="227" t="s">
        <v>294</v>
      </c>
      <c r="LZV107" s="227"/>
      <c r="LZW107" s="227"/>
      <c r="LZX107" s="227"/>
      <c r="LZY107" s="227"/>
      <c r="LZZ107" s="227"/>
      <c r="MAA107" s="227"/>
      <c r="MAB107" s="227"/>
      <c r="MAC107" s="227" t="s">
        <v>294</v>
      </c>
      <c r="MAD107" s="227"/>
      <c r="MAE107" s="227"/>
      <c r="MAF107" s="227"/>
      <c r="MAG107" s="227"/>
      <c r="MAH107" s="227"/>
      <c r="MAI107" s="227"/>
      <c r="MAJ107" s="227"/>
      <c r="MAK107" s="227" t="s">
        <v>294</v>
      </c>
      <c r="MAL107" s="227"/>
      <c r="MAM107" s="227"/>
      <c r="MAN107" s="227"/>
      <c r="MAO107" s="227"/>
      <c r="MAP107" s="227"/>
      <c r="MAQ107" s="227"/>
      <c r="MAR107" s="227"/>
      <c r="MAS107" s="227" t="s">
        <v>294</v>
      </c>
      <c r="MAT107" s="227"/>
      <c r="MAU107" s="227"/>
      <c r="MAV107" s="227"/>
      <c r="MAW107" s="227"/>
      <c r="MAX107" s="227"/>
      <c r="MAY107" s="227"/>
      <c r="MAZ107" s="227"/>
      <c r="MBA107" s="227" t="s">
        <v>294</v>
      </c>
      <c r="MBB107" s="227"/>
      <c r="MBC107" s="227"/>
      <c r="MBD107" s="227"/>
      <c r="MBE107" s="227"/>
      <c r="MBF107" s="227"/>
      <c r="MBG107" s="227"/>
      <c r="MBH107" s="227"/>
      <c r="MBI107" s="227" t="s">
        <v>294</v>
      </c>
      <c r="MBJ107" s="227"/>
      <c r="MBK107" s="227"/>
      <c r="MBL107" s="227"/>
      <c r="MBM107" s="227"/>
      <c r="MBN107" s="227"/>
      <c r="MBO107" s="227"/>
      <c r="MBP107" s="227"/>
      <c r="MBQ107" s="227" t="s">
        <v>294</v>
      </c>
      <c r="MBR107" s="227"/>
      <c r="MBS107" s="227"/>
      <c r="MBT107" s="227"/>
      <c r="MBU107" s="227"/>
      <c r="MBV107" s="227"/>
      <c r="MBW107" s="227"/>
      <c r="MBX107" s="227"/>
      <c r="MBY107" s="227" t="s">
        <v>294</v>
      </c>
      <c r="MBZ107" s="227"/>
      <c r="MCA107" s="227"/>
      <c r="MCB107" s="227"/>
      <c r="MCC107" s="227"/>
      <c r="MCD107" s="227"/>
      <c r="MCE107" s="227"/>
      <c r="MCF107" s="227"/>
      <c r="MCG107" s="227" t="s">
        <v>294</v>
      </c>
      <c r="MCH107" s="227"/>
      <c r="MCI107" s="227"/>
      <c r="MCJ107" s="227"/>
      <c r="MCK107" s="227"/>
      <c r="MCL107" s="227"/>
      <c r="MCM107" s="227"/>
      <c r="MCN107" s="227"/>
      <c r="MCO107" s="227" t="s">
        <v>294</v>
      </c>
      <c r="MCP107" s="227"/>
      <c r="MCQ107" s="227"/>
      <c r="MCR107" s="227"/>
      <c r="MCS107" s="227"/>
      <c r="MCT107" s="227"/>
      <c r="MCU107" s="227"/>
      <c r="MCV107" s="227"/>
      <c r="MCW107" s="227" t="s">
        <v>294</v>
      </c>
      <c r="MCX107" s="227"/>
      <c r="MCY107" s="227"/>
      <c r="MCZ107" s="227"/>
      <c r="MDA107" s="227"/>
      <c r="MDB107" s="227"/>
      <c r="MDC107" s="227"/>
      <c r="MDD107" s="227"/>
      <c r="MDE107" s="227" t="s">
        <v>294</v>
      </c>
      <c r="MDF107" s="227"/>
      <c r="MDG107" s="227"/>
      <c r="MDH107" s="227"/>
      <c r="MDI107" s="227"/>
      <c r="MDJ107" s="227"/>
      <c r="MDK107" s="227"/>
      <c r="MDL107" s="227"/>
      <c r="MDM107" s="227" t="s">
        <v>294</v>
      </c>
      <c r="MDN107" s="227"/>
      <c r="MDO107" s="227"/>
      <c r="MDP107" s="227"/>
      <c r="MDQ107" s="227"/>
      <c r="MDR107" s="227"/>
      <c r="MDS107" s="227"/>
      <c r="MDT107" s="227"/>
      <c r="MDU107" s="227" t="s">
        <v>294</v>
      </c>
      <c r="MDV107" s="227"/>
      <c r="MDW107" s="227"/>
      <c r="MDX107" s="227"/>
      <c r="MDY107" s="227"/>
      <c r="MDZ107" s="227"/>
      <c r="MEA107" s="227"/>
      <c r="MEB107" s="227"/>
      <c r="MEC107" s="227" t="s">
        <v>294</v>
      </c>
      <c r="MED107" s="227"/>
      <c r="MEE107" s="227"/>
      <c r="MEF107" s="227"/>
      <c r="MEG107" s="227"/>
      <c r="MEH107" s="227"/>
      <c r="MEI107" s="227"/>
      <c r="MEJ107" s="227"/>
      <c r="MEK107" s="227" t="s">
        <v>294</v>
      </c>
      <c r="MEL107" s="227"/>
      <c r="MEM107" s="227"/>
      <c r="MEN107" s="227"/>
      <c r="MEO107" s="227"/>
      <c r="MEP107" s="227"/>
      <c r="MEQ107" s="227"/>
      <c r="MER107" s="227"/>
      <c r="MES107" s="227" t="s">
        <v>294</v>
      </c>
      <c r="MET107" s="227"/>
      <c r="MEU107" s="227"/>
      <c r="MEV107" s="227"/>
      <c r="MEW107" s="227"/>
      <c r="MEX107" s="227"/>
      <c r="MEY107" s="227"/>
      <c r="MEZ107" s="227"/>
      <c r="MFA107" s="227" t="s">
        <v>294</v>
      </c>
      <c r="MFB107" s="227"/>
      <c r="MFC107" s="227"/>
      <c r="MFD107" s="227"/>
      <c r="MFE107" s="227"/>
      <c r="MFF107" s="227"/>
      <c r="MFG107" s="227"/>
      <c r="MFH107" s="227"/>
      <c r="MFI107" s="227" t="s">
        <v>294</v>
      </c>
      <c r="MFJ107" s="227"/>
      <c r="MFK107" s="227"/>
      <c r="MFL107" s="227"/>
      <c r="MFM107" s="227"/>
      <c r="MFN107" s="227"/>
      <c r="MFO107" s="227"/>
      <c r="MFP107" s="227"/>
      <c r="MFQ107" s="227" t="s">
        <v>294</v>
      </c>
      <c r="MFR107" s="227"/>
      <c r="MFS107" s="227"/>
      <c r="MFT107" s="227"/>
      <c r="MFU107" s="227"/>
      <c r="MFV107" s="227"/>
      <c r="MFW107" s="227"/>
      <c r="MFX107" s="227"/>
      <c r="MFY107" s="227" t="s">
        <v>294</v>
      </c>
      <c r="MFZ107" s="227"/>
      <c r="MGA107" s="227"/>
      <c r="MGB107" s="227"/>
      <c r="MGC107" s="227"/>
      <c r="MGD107" s="227"/>
      <c r="MGE107" s="227"/>
      <c r="MGF107" s="227"/>
      <c r="MGG107" s="227" t="s">
        <v>294</v>
      </c>
      <c r="MGH107" s="227"/>
      <c r="MGI107" s="227"/>
      <c r="MGJ107" s="227"/>
      <c r="MGK107" s="227"/>
      <c r="MGL107" s="227"/>
      <c r="MGM107" s="227"/>
      <c r="MGN107" s="227"/>
      <c r="MGO107" s="227" t="s">
        <v>294</v>
      </c>
      <c r="MGP107" s="227"/>
      <c r="MGQ107" s="227"/>
      <c r="MGR107" s="227"/>
      <c r="MGS107" s="227"/>
      <c r="MGT107" s="227"/>
      <c r="MGU107" s="227"/>
      <c r="MGV107" s="227"/>
      <c r="MGW107" s="227" t="s">
        <v>294</v>
      </c>
      <c r="MGX107" s="227"/>
      <c r="MGY107" s="227"/>
      <c r="MGZ107" s="227"/>
      <c r="MHA107" s="227"/>
      <c r="MHB107" s="227"/>
      <c r="MHC107" s="227"/>
      <c r="MHD107" s="227"/>
      <c r="MHE107" s="227" t="s">
        <v>294</v>
      </c>
      <c r="MHF107" s="227"/>
      <c r="MHG107" s="227"/>
      <c r="MHH107" s="227"/>
      <c r="MHI107" s="227"/>
      <c r="MHJ107" s="227"/>
      <c r="MHK107" s="227"/>
      <c r="MHL107" s="227"/>
      <c r="MHM107" s="227" t="s">
        <v>294</v>
      </c>
      <c r="MHN107" s="227"/>
      <c r="MHO107" s="227"/>
      <c r="MHP107" s="227"/>
      <c r="MHQ107" s="227"/>
      <c r="MHR107" s="227"/>
      <c r="MHS107" s="227"/>
      <c r="MHT107" s="227"/>
      <c r="MHU107" s="227" t="s">
        <v>294</v>
      </c>
      <c r="MHV107" s="227"/>
      <c r="MHW107" s="227"/>
      <c r="MHX107" s="227"/>
      <c r="MHY107" s="227"/>
      <c r="MHZ107" s="227"/>
      <c r="MIA107" s="227"/>
      <c r="MIB107" s="227"/>
      <c r="MIC107" s="227" t="s">
        <v>294</v>
      </c>
      <c r="MID107" s="227"/>
      <c r="MIE107" s="227"/>
      <c r="MIF107" s="227"/>
      <c r="MIG107" s="227"/>
      <c r="MIH107" s="227"/>
      <c r="MII107" s="227"/>
      <c r="MIJ107" s="227"/>
      <c r="MIK107" s="227" t="s">
        <v>294</v>
      </c>
      <c r="MIL107" s="227"/>
      <c r="MIM107" s="227"/>
      <c r="MIN107" s="227"/>
      <c r="MIO107" s="227"/>
      <c r="MIP107" s="227"/>
      <c r="MIQ107" s="227"/>
      <c r="MIR107" s="227"/>
      <c r="MIS107" s="227" t="s">
        <v>294</v>
      </c>
      <c r="MIT107" s="227"/>
      <c r="MIU107" s="227"/>
      <c r="MIV107" s="227"/>
      <c r="MIW107" s="227"/>
      <c r="MIX107" s="227"/>
      <c r="MIY107" s="227"/>
      <c r="MIZ107" s="227"/>
      <c r="MJA107" s="227" t="s">
        <v>294</v>
      </c>
      <c r="MJB107" s="227"/>
      <c r="MJC107" s="227"/>
      <c r="MJD107" s="227"/>
      <c r="MJE107" s="227"/>
      <c r="MJF107" s="227"/>
      <c r="MJG107" s="227"/>
      <c r="MJH107" s="227"/>
      <c r="MJI107" s="227" t="s">
        <v>294</v>
      </c>
      <c r="MJJ107" s="227"/>
      <c r="MJK107" s="227"/>
      <c r="MJL107" s="227"/>
      <c r="MJM107" s="227"/>
      <c r="MJN107" s="227"/>
      <c r="MJO107" s="227"/>
      <c r="MJP107" s="227"/>
      <c r="MJQ107" s="227" t="s">
        <v>294</v>
      </c>
      <c r="MJR107" s="227"/>
      <c r="MJS107" s="227"/>
      <c r="MJT107" s="227"/>
      <c r="MJU107" s="227"/>
      <c r="MJV107" s="227"/>
      <c r="MJW107" s="227"/>
      <c r="MJX107" s="227"/>
      <c r="MJY107" s="227" t="s">
        <v>294</v>
      </c>
      <c r="MJZ107" s="227"/>
      <c r="MKA107" s="227"/>
      <c r="MKB107" s="227"/>
      <c r="MKC107" s="227"/>
      <c r="MKD107" s="227"/>
      <c r="MKE107" s="227"/>
      <c r="MKF107" s="227"/>
      <c r="MKG107" s="227" t="s">
        <v>294</v>
      </c>
      <c r="MKH107" s="227"/>
      <c r="MKI107" s="227"/>
      <c r="MKJ107" s="227"/>
      <c r="MKK107" s="227"/>
      <c r="MKL107" s="227"/>
      <c r="MKM107" s="227"/>
      <c r="MKN107" s="227"/>
      <c r="MKO107" s="227" t="s">
        <v>294</v>
      </c>
      <c r="MKP107" s="227"/>
      <c r="MKQ107" s="227"/>
      <c r="MKR107" s="227"/>
      <c r="MKS107" s="227"/>
      <c r="MKT107" s="227"/>
      <c r="MKU107" s="227"/>
      <c r="MKV107" s="227"/>
      <c r="MKW107" s="227" t="s">
        <v>294</v>
      </c>
      <c r="MKX107" s="227"/>
      <c r="MKY107" s="227"/>
      <c r="MKZ107" s="227"/>
      <c r="MLA107" s="227"/>
      <c r="MLB107" s="227"/>
      <c r="MLC107" s="227"/>
      <c r="MLD107" s="227"/>
      <c r="MLE107" s="227" t="s">
        <v>294</v>
      </c>
      <c r="MLF107" s="227"/>
      <c r="MLG107" s="227"/>
      <c r="MLH107" s="227"/>
      <c r="MLI107" s="227"/>
      <c r="MLJ107" s="227"/>
      <c r="MLK107" s="227"/>
      <c r="MLL107" s="227"/>
      <c r="MLM107" s="227" t="s">
        <v>294</v>
      </c>
      <c r="MLN107" s="227"/>
      <c r="MLO107" s="227"/>
      <c r="MLP107" s="227"/>
      <c r="MLQ107" s="227"/>
      <c r="MLR107" s="227"/>
      <c r="MLS107" s="227"/>
      <c r="MLT107" s="227"/>
      <c r="MLU107" s="227" t="s">
        <v>294</v>
      </c>
      <c r="MLV107" s="227"/>
      <c r="MLW107" s="227"/>
      <c r="MLX107" s="227"/>
      <c r="MLY107" s="227"/>
      <c r="MLZ107" s="227"/>
      <c r="MMA107" s="227"/>
      <c r="MMB107" s="227"/>
      <c r="MMC107" s="227" t="s">
        <v>294</v>
      </c>
      <c r="MMD107" s="227"/>
      <c r="MME107" s="227"/>
      <c r="MMF107" s="227"/>
      <c r="MMG107" s="227"/>
      <c r="MMH107" s="227"/>
      <c r="MMI107" s="227"/>
      <c r="MMJ107" s="227"/>
      <c r="MMK107" s="227" t="s">
        <v>294</v>
      </c>
      <c r="MML107" s="227"/>
      <c r="MMM107" s="227"/>
      <c r="MMN107" s="227"/>
      <c r="MMO107" s="227"/>
      <c r="MMP107" s="227"/>
      <c r="MMQ107" s="227"/>
      <c r="MMR107" s="227"/>
      <c r="MMS107" s="227" t="s">
        <v>294</v>
      </c>
      <c r="MMT107" s="227"/>
      <c r="MMU107" s="227"/>
      <c r="MMV107" s="227"/>
      <c r="MMW107" s="227"/>
      <c r="MMX107" s="227"/>
      <c r="MMY107" s="227"/>
      <c r="MMZ107" s="227"/>
      <c r="MNA107" s="227" t="s">
        <v>294</v>
      </c>
      <c r="MNB107" s="227"/>
      <c r="MNC107" s="227"/>
      <c r="MND107" s="227"/>
      <c r="MNE107" s="227"/>
      <c r="MNF107" s="227"/>
      <c r="MNG107" s="227"/>
      <c r="MNH107" s="227"/>
      <c r="MNI107" s="227" t="s">
        <v>294</v>
      </c>
      <c r="MNJ107" s="227"/>
      <c r="MNK107" s="227"/>
      <c r="MNL107" s="227"/>
      <c r="MNM107" s="227"/>
      <c r="MNN107" s="227"/>
      <c r="MNO107" s="227"/>
      <c r="MNP107" s="227"/>
      <c r="MNQ107" s="227" t="s">
        <v>294</v>
      </c>
      <c r="MNR107" s="227"/>
      <c r="MNS107" s="227"/>
      <c r="MNT107" s="227"/>
      <c r="MNU107" s="227"/>
      <c r="MNV107" s="227"/>
      <c r="MNW107" s="227"/>
      <c r="MNX107" s="227"/>
      <c r="MNY107" s="227" t="s">
        <v>294</v>
      </c>
      <c r="MNZ107" s="227"/>
      <c r="MOA107" s="227"/>
      <c r="MOB107" s="227"/>
      <c r="MOC107" s="227"/>
      <c r="MOD107" s="227"/>
      <c r="MOE107" s="227"/>
      <c r="MOF107" s="227"/>
      <c r="MOG107" s="227" t="s">
        <v>294</v>
      </c>
      <c r="MOH107" s="227"/>
      <c r="MOI107" s="227"/>
      <c r="MOJ107" s="227"/>
      <c r="MOK107" s="227"/>
      <c r="MOL107" s="227"/>
      <c r="MOM107" s="227"/>
      <c r="MON107" s="227"/>
      <c r="MOO107" s="227" t="s">
        <v>294</v>
      </c>
      <c r="MOP107" s="227"/>
      <c r="MOQ107" s="227"/>
      <c r="MOR107" s="227"/>
      <c r="MOS107" s="227"/>
      <c r="MOT107" s="227"/>
      <c r="MOU107" s="227"/>
      <c r="MOV107" s="227"/>
      <c r="MOW107" s="227" t="s">
        <v>294</v>
      </c>
      <c r="MOX107" s="227"/>
      <c r="MOY107" s="227"/>
      <c r="MOZ107" s="227"/>
      <c r="MPA107" s="227"/>
      <c r="MPB107" s="227"/>
      <c r="MPC107" s="227"/>
      <c r="MPD107" s="227"/>
      <c r="MPE107" s="227" t="s">
        <v>294</v>
      </c>
      <c r="MPF107" s="227"/>
      <c r="MPG107" s="227"/>
      <c r="MPH107" s="227"/>
      <c r="MPI107" s="227"/>
      <c r="MPJ107" s="227"/>
      <c r="MPK107" s="227"/>
      <c r="MPL107" s="227"/>
      <c r="MPM107" s="227" t="s">
        <v>294</v>
      </c>
      <c r="MPN107" s="227"/>
      <c r="MPO107" s="227"/>
      <c r="MPP107" s="227"/>
      <c r="MPQ107" s="227"/>
      <c r="MPR107" s="227"/>
      <c r="MPS107" s="227"/>
      <c r="MPT107" s="227"/>
      <c r="MPU107" s="227" t="s">
        <v>294</v>
      </c>
      <c r="MPV107" s="227"/>
      <c r="MPW107" s="227"/>
      <c r="MPX107" s="227"/>
      <c r="MPY107" s="227"/>
      <c r="MPZ107" s="227"/>
      <c r="MQA107" s="227"/>
      <c r="MQB107" s="227"/>
      <c r="MQC107" s="227" t="s">
        <v>294</v>
      </c>
      <c r="MQD107" s="227"/>
      <c r="MQE107" s="227"/>
      <c r="MQF107" s="227"/>
      <c r="MQG107" s="227"/>
      <c r="MQH107" s="227"/>
      <c r="MQI107" s="227"/>
      <c r="MQJ107" s="227"/>
      <c r="MQK107" s="227" t="s">
        <v>294</v>
      </c>
      <c r="MQL107" s="227"/>
      <c r="MQM107" s="227"/>
      <c r="MQN107" s="227"/>
      <c r="MQO107" s="227"/>
      <c r="MQP107" s="227"/>
      <c r="MQQ107" s="227"/>
      <c r="MQR107" s="227"/>
      <c r="MQS107" s="227" t="s">
        <v>294</v>
      </c>
      <c r="MQT107" s="227"/>
      <c r="MQU107" s="227"/>
      <c r="MQV107" s="227"/>
      <c r="MQW107" s="227"/>
      <c r="MQX107" s="227"/>
      <c r="MQY107" s="227"/>
      <c r="MQZ107" s="227"/>
      <c r="MRA107" s="227" t="s">
        <v>294</v>
      </c>
      <c r="MRB107" s="227"/>
      <c r="MRC107" s="227"/>
      <c r="MRD107" s="227"/>
      <c r="MRE107" s="227"/>
      <c r="MRF107" s="227"/>
      <c r="MRG107" s="227"/>
      <c r="MRH107" s="227"/>
      <c r="MRI107" s="227" t="s">
        <v>294</v>
      </c>
      <c r="MRJ107" s="227"/>
      <c r="MRK107" s="227"/>
      <c r="MRL107" s="227"/>
      <c r="MRM107" s="227"/>
      <c r="MRN107" s="227"/>
      <c r="MRO107" s="227"/>
      <c r="MRP107" s="227"/>
      <c r="MRQ107" s="227" t="s">
        <v>294</v>
      </c>
      <c r="MRR107" s="227"/>
      <c r="MRS107" s="227"/>
      <c r="MRT107" s="227"/>
      <c r="MRU107" s="227"/>
      <c r="MRV107" s="227"/>
      <c r="MRW107" s="227"/>
      <c r="MRX107" s="227"/>
      <c r="MRY107" s="227" t="s">
        <v>294</v>
      </c>
      <c r="MRZ107" s="227"/>
      <c r="MSA107" s="227"/>
      <c r="MSB107" s="227"/>
      <c r="MSC107" s="227"/>
      <c r="MSD107" s="227"/>
      <c r="MSE107" s="227"/>
      <c r="MSF107" s="227"/>
      <c r="MSG107" s="227" t="s">
        <v>294</v>
      </c>
      <c r="MSH107" s="227"/>
      <c r="MSI107" s="227"/>
      <c r="MSJ107" s="227"/>
      <c r="MSK107" s="227"/>
      <c r="MSL107" s="227"/>
      <c r="MSM107" s="227"/>
      <c r="MSN107" s="227"/>
      <c r="MSO107" s="227" t="s">
        <v>294</v>
      </c>
      <c r="MSP107" s="227"/>
      <c r="MSQ107" s="227"/>
      <c r="MSR107" s="227"/>
      <c r="MSS107" s="227"/>
      <c r="MST107" s="227"/>
      <c r="MSU107" s="227"/>
      <c r="MSV107" s="227"/>
      <c r="MSW107" s="227" t="s">
        <v>294</v>
      </c>
      <c r="MSX107" s="227"/>
      <c r="MSY107" s="227"/>
      <c r="MSZ107" s="227"/>
      <c r="MTA107" s="227"/>
      <c r="MTB107" s="227"/>
      <c r="MTC107" s="227"/>
      <c r="MTD107" s="227"/>
      <c r="MTE107" s="227" t="s">
        <v>294</v>
      </c>
      <c r="MTF107" s="227"/>
      <c r="MTG107" s="227"/>
      <c r="MTH107" s="227"/>
      <c r="MTI107" s="227"/>
      <c r="MTJ107" s="227"/>
      <c r="MTK107" s="227"/>
      <c r="MTL107" s="227"/>
      <c r="MTM107" s="227" t="s">
        <v>294</v>
      </c>
      <c r="MTN107" s="227"/>
      <c r="MTO107" s="227"/>
      <c r="MTP107" s="227"/>
      <c r="MTQ107" s="227"/>
      <c r="MTR107" s="227"/>
      <c r="MTS107" s="227"/>
      <c r="MTT107" s="227"/>
      <c r="MTU107" s="227" t="s">
        <v>294</v>
      </c>
      <c r="MTV107" s="227"/>
      <c r="MTW107" s="227"/>
      <c r="MTX107" s="227"/>
      <c r="MTY107" s="227"/>
      <c r="MTZ107" s="227"/>
      <c r="MUA107" s="227"/>
      <c r="MUB107" s="227"/>
      <c r="MUC107" s="227" t="s">
        <v>294</v>
      </c>
      <c r="MUD107" s="227"/>
      <c r="MUE107" s="227"/>
      <c r="MUF107" s="227"/>
      <c r="MUG107" s="227"/>
      <c r="MUH107" s="227"/>
      <c r="MUI107" s="227"/>
      <c r="MUJ107" s="227"/>
      <c r="MUK107" s="227" t="s">
        <v>294</v>
      </c>
      <c r="MUL107" s="227"/>
      <c r="MUM107" s="227"/>
      <c r="MUN107" s="227"/>
      <c r="MUO107" s="227"/>
      <c r="MUP107" s="227"/>
      <c r="MUQ107" s="227"/>
      <c r="MUR107" s="227"/>
      <c r="MUS107" s="227" t="s">
        <v>294</v>
      </c>
      <c r="MUT107" s="227"/>
      <c r="MUU107" s="227"/>
      <c r="MUV107" s="227"/>
      <c r="MUW107" s="227"/>
      <c r="MUX107" s="227"/>
      <c r="MUY107" s="227"/>
      <c r="MUZ107" s="227"/>
      <c r="MVA107" s="227" t="s">
        <v>294</v>
      </c>
      <c r="MVB107" s="227"/>
      <c r="MVC107" s="227"/>
      <c r="MVD107" s="227"/>
      <c r="MVE107" s="227"/>
      <c r="MVF107" s="227"/>
      <c r="MVG107" s="227"/>
      <c r="MVH107" s="227"/>
      <c r="MVI107" s="227" t="s">
        <v>294</v>
      </c>
      <c r="MVJ107" s="227"/>
      <c r="MVK107" s="227"/>
      <c r="MVL107" s="227"/>
      <c r="MVM107" s="227"/>
      <c r="MVN107" s="227"/>
      <c r="MVO107" s="227"/>
      <c r="MVP107" s="227"/>
      <c r="MVQ107" s="227" t="s">
        <v>294</v>
      </c>
      <c r="MVR107" s="227"/>
      <c r="MVS107" s="227"/>
      <c r="MVT107" s="227"/>
      <c r="MVU107" s="227"/>
      <c r="MVV107" s="227"/>
      <c r="MVW107" s="227"/>
      <c r="MVX107" s="227"/>
      <c r="MVY107" s="227" t="s">
        <v>294</v>
      </c>
      <c r="MVZ107" s="227"/>
      <c r="MWA107" s="227"/>
      <c r="MWB107" s="227"/>
      <c r="MWC107" s="227"/>
      <c r="MWD107" s="227"/>
      <c r="MWE107" s="227"/>
      <c r="MWF107" s="227"/>
      <c r="MWG107" s="227" t="s">
        <v>294</v>
      </c>
      <c r="MWH107" s="227"/>
      <c r="MWI107" s="227"/>
      <c r="MWJ107" s="227"/>
      <c r="MWK107" s="227"/>
      <c r="MWL107" s="227"/>
      <c r="MWM107" s="227"/>
      <c r="MWN107" s="227"/>
      <c r="MWO107" s="227" t="s">
        <v>294</v>
      </c>
      <c r="MWP107" s="227"/>
      <c r="MWQ107" s="227"/>
      <c r="MWR107" s="227"/>
      <c r="MWS107" s="227"/>
      <c r="MWT107" s="227"/>
      <c r="MWU107" s="227"/>
      <c r="MWV107" s="227"/>
      <c r="MWW107" s="227" t="s">
        <v>294</v>
      </c>
      <c r="MWX107" s="227"/>
      <c r="MWY107" s="227"/>
      <c r="MWZ107" s="227"/>
      <c r="MXA107" s="227"/>
      <c r="MXB107" s="227"/>
      <c r="MXC107" s="227"/>
      <c r="MXD107" s="227"/>
      <c r="MXE107" s="227" t="s">
        <v>294</v>
      </c>
      <c r="MXF107" s="227"/>
      <c r="MXG107" s="227"/>
      <c r="MXH107" s="227"/>
      <c r="MXI107" s="227"/>
      <c r="MXJ107" s="227"/>
      <c r="MXK107" s="227"/>
      <c r="MXL107" s="227"/>
      <c r="MXM107" s="227" t="s">
        <v>294</v>
      </c>
      <c r="MXN107" s="227"/>
      <c r="MXO107" s="227"/>
      <c r="MXP107" s="227"/>
      <c r="MXQ107" s="227"/>
      <c r="MXR107" s="227"/>
      <c r="MXS107" s="227"/>
      <c r="MXT107" s="227"/>
      <c r="MXU107" s="227" t="s">
        <v>294</v>
      </c>
      <c r="MXV107" s="227"/>
      <c r="MXW107" s="227"/>
      <c r="MXX107" s="227"/>
      <c r="MXY107" s="227"/>
      <c r="MXZ107" s="227"/>
      <c r="MYA107" s="227"/>
      <c r="MYB107" s="227"/>
      <c r="MYC107" s="227" t="s">
        <v>294</v>
      </c>
      <c r="MYD107" s="227"/>
      <c r="MYE107" s="227"/>
      <c r="MYF107" s="227"/>
      <c r="MYG107" s="227"/>
      <c r="MYH107" s="227"/>
      <c r="MYI107" s="227"/>
      <c r="MYJ107" s="227"/>
      <c r="MYK107" s="227" t="s">
        <v>294</v>
      </c>
      <c r="MYL107" s="227"/>
      <c r="MYM107" s="227"/>
      <c r="MYN107" s="227"/>
      <c r="MYO107" s="227"/>
      <c r="MYP107" s="227"/>
      <c r="MYQ107" s="227"/>
      <c r="MYR107" s="227"/>
      <c r="MYS107" s="227" t="s">
        <v>294</v>
      </c>
      <c r="MYT107" s="227"/>
      <c r="MYU107" s="227"/>
      <c r="MYV107" s="227"/>
      <c r="MYW107" s="227"/>
      <c r="MYX107" s="227"/>
      <c r="MYY107" s="227"/>
      <c r="MYZ107" s="227"/>
      <c r="MZA107" s="227" t="s">
        <v>294</v>
      </c>
      <c r="MZB107" s="227"/>
      <c r="MZC107" s="227"/>
      <c r="MZD107" s="227"/>
      <c r="MZE107" s="227"/>
      <c r="MZF107" s="227"/>
      <c r="MZG107" s="227"/>
      <c r="MZH107" s="227"/>
      <c r="MZI107" s="227" t="s">
        <v>294</v>
      </c>
      <c r="MZJ107" s="227"/>
      <c r="MZK107" s="227"/>
      <c r="MZL107" s="227"/>
      <c r="MZM107" s="227"/>
      <c r="MZN107" s="227"/>
      <c r="MZO107" s="227"/>
      <c r="MZP107" s="227"/>
      <c r="MZQ107" s="227" t="s">
        <v>294</v>
      </c>
      <c r="MZR107" s="227"/>
      <c r="MZS107" s="227"/>
      <c r="MZT107" s="227"/>
      <c r="MZU107" s="227"/>
      <c r="MZV107" s="227"/>
      <c r="MZW107" s="227"/>
      <c r="MZX107" s="227"/>
      <c r="MZY107" s="227" t="s">
        <v>294</v>
      </c>
      <c r="MZZ107" s="227"/>
      <c r="NAA107" s="227"/>
      <c r="NAB107" s="227"/>
      <c r="NAC107" s="227"/>
      <c r="NAD107" s="227"/>
      <c r="NAE107" s="227"/>
      <c r="NAF107" s="227"/>
      <c r="NAG107" s="227" t="s">
        <v>294</v>
      </c>
      <c r="NAH107" s="227"/>
      <c r="NAI107" s="227"/>
      <c r="NAJ107" s="227"/>
      <c r="NAK107" s="227"/>
      <c r="NAL107" s="227"/>
      <c r="NAM107" s="227"/>
      <c r="NAN107" s="227"/>
      <c r="NAO107" s="227" t="s">
        <v>294</v>
      </c>
      <c r="NAP107" s="227"/>
      <c r="NAQ107" s="227"/>
      <c r="NAR107" s="227"/>
      <c r="NAS107" s="227"/>
      <c r="NAT107" s="227"/>
      <c r="NAU107" s="227"/>
      <c r="NAV107" s="227"/>
      <c r="NAW107" s="227" t="s">
        <v>294</v>
      </c>
      <c r="NAX107" s="227"/>
      <c r="NAY107" s="227"/>
      <c r="NAZ107" s="227"/>
      <c r="NBA107" s="227"/>
      <c r="NBB107" s="227"/>
      <c r="NBC107" s="227"/>
      <c r="NBD107" s="227"/>
      <c r="NBE107" s="227" t="s">
        <v>294</v>
      </c>
      <c r="NBF107" s="227"/>
      <c r="NBG107" s="227"/>
      <c r="NBH107" s="227"/>
      <c r="NBI107" s="227"/>
      <c r="NBJ107" s="227"/>
      <c r="NBK107" s="227"/>
      <c r="NBL107" s="227"/>
      <c r="NBM107" s="227" t="s">
        <v>294</v>
      </c>
      <c r="NBN107" s="227"/>
      <c r="NBO107" s="227"/>
      <c r="NBP107" s="227"/>
      <c r="NBQ107" s="227"/>
      <c r="NBR107" s="227"/>
      <c r="NBS107" s="227"/>
      <c r="NBT107" s="227"/>
      <c r="NBU107" s="227" t="s">
        <v>294</v>
      </c>
      <c r="NBV107" s="227"/>
      <c r="NBW107" s="227"/>
      <c r="NBX107" s="227"/>
      <c r="NBY107" s="227"/>
      <c r="NBZ107" s="227"/>
      <c r="NCA107" s="227"/>
      <c r="NCB107" s="227"/>
      <c r="NCC107" s="227" t="s">
        <v>294</v>
      </c>
      <c r="NCD107" s="227"/>
      <c r="NCE107" s="227"/>
      <c r="NCF107" s="227"/>
      <c r="NCG107" s="227"/>
      <c r="NCH107" s="227"/>
      <c r="NCI107" s="227"/>
      <c r="NCJ107" s="227"/>
      <c r="NCK107" s="227" t="s">
        <v>294</v>
      </c>
      <c r="NCL107" s="227"/>
      <c r="NCM107" s="227"/>
      <c r="NCN107" s="227"/>
      <c r="NCO107" s="227"/>
      <c r="NCP107" s="227"/>
      <c r="NCQ107" s="227"/>
      <c r="NCR107" s="227"/>
      <c r="NCS107" s="227" t="s">
        <v>294</v>
      </c>
      <c r="NCT107" s="227"/>
      <c r="NCU107" s="227"/>
      <c r="NCV107" s="227"/>
      <c r="NCW107" s="227"/>
      <c r="NCX107" s="227"/>
      <c r="NCY107" s="227"/>
      <c r="NCZ107" s="227"/>
      <c r="NDA107" s="227" t="s">
        <v>294</v>
      </c>
      <c r="NDB107" s="227"/>
      <c r="NDC107" s="227"/>
      <c r="NDD107" s="227"/>
      <c r="NDE107" s="227"/>
      <c r="NDF107" s="227"/>
      <c r="NDG107" s="227"/>
      <c r="NDH107" s="227"/>
      <c r="NDI107" s="227" t="s">
        <v>294</v>
      </c>
      <c r="NDJ107" s="227"/>
      <c r="NDK107" s="227"/>
      <c r="NDL107" s="227"/>
      <c r="NDM107" s="227"/>
      <c r="NDN107" s="227"/>
      <c r="NDO107" s="227"/>
      <c r="NDP107" s="227"/>
      <c r="NDQ107" s="227" t="s">
        <v>294</v>
      </c>
      <c r="NDR107" s="227"/>
      <c r="NDS107" s="227"/>
      <c r="NDT107" s="227"/>
      <c r="NDU107" s="227"/>
      <c r="NDV107" s="227"/>
      <c r="NDW107" s="227"/>
      <c r="NDX107" s="227"/>
      <c r="NDY107" s="227" t="s">
        <v>294</v>
      </c>
      <c r="NDZ107" s="227"/>
      <c r="NEA107" s="227"/>
      <c r="NEB107" s="227"/>
      <c r="NEC107" s="227"/>
      <c r="NED107" s="227"/>
      <c r="NEE107" s="227"/>
      <c r="NEF107" s="227"/>
      <c r="NEG107" s="227" t="s">
        <v>294</v>
      </c>
      <c r="NEH107" s="227"/>
      <c r="NEI107" s="227"/>
      <c r="NEJ107" s="227"/>
      <c r="NEK107" s="227"/>
      <c r="NEL107" s="227"/>
      <c r="NEM107" s="227"/>
      <c r="NEN107" s="227"/>
      <c r="NEO107" s="227" t="s">
        <v>294</v>
      </c>
      <c r="NEP107" s="227"/>
      <c r="NEQ107" s="227"/>
      <c r="NER107" s="227"/>
      <c r="NES107" s="227"/>
      <c r="NET107" s="227"/>
      <c r="NEU107" s="227"/>
      <c r="NEV107" s="227"/>
      <c r="NEW107" s="227" t="s">
        <v>294</v>
      </c>
      <c r="NEX107" s="227"/>
      <c r="NEY107" s="227"/>
      <c r="NEZ107" s="227"/>
      <c r="NFA107" s="227"/>
      <c r="NFB107" s="227"/>
      <c r="NFC107" s="227"/>
      <c r="NFD107" s="227"/>
      <c r="NFE107" s="227" t="s">
        <v>294</v>
      </c>
      <c r="NFF107" s="227"/>
      <c r="NFG107" s="227"/>
      <c r="NFH107" s="227"/>
      <c r="NFI107" s="227"/>
      <c r="NFJ107" s="227"/>
      <c r="NFK107" s="227"/>
      <c r="NFL107" s="227"/>
      <c r="NFM107" s="227" t="s">
        <v>294</v>
      </c>
      <c r="NFN107" s="227"/>
      <c r="NFO107" s="227"/>
      <c r="NFP107" s="227"/>
      <c r="NFQ107" s="227"/>
      <c r="NFR107" s="227"/>
      <c r="NFS107" s="227"/>
      <c r="NFT107" s="227"/>
      <c r="NFU107" s="227" t="s">
        <v>294</v>
      </c>
      <c r="NFV107" s="227"/>
      <c r="NFW107" s="227"/>
      <c r="NFX107" s="227"/>
      <c r="NFY107" s="227"/>
      <c r="NFZ107" s="227"/>
      <c r="NGA107" s="227"/>
      <c r="NGB107" s="227"/>
      <c r="NGC107" s="227" t="s">
        <v>294</v>
      </c>
      <c r="NGD107" s="227"/>
      <c r="NGE107" s="227"/>
      <c r="NGF107" s="227"/>
      <c r="NGG107" s="227"/>
      <c r="NGH107" s="227"/>
      <c r="NGI107" s="227"/>
      <c r="NGJ107" s="227"/>
      <c r="NGK107" s="227" t="s">
        <v>294</v>
      </c>
      <c r="NGL107" s="227"/>
      <c r="NGM107" s="227"/>
      <c r="NGN107" s="227"/>
      <c r="NGO107" s="227"/>
      <c r="NGP107" s="227"/>
      <c r="NGQ107" s="227"/>
      <c r="NGR107" s="227"/>
      <c r="NGS107" s="227" t="s">
        <v>294</v>
      </c>
      <c r="NGT107" s="227"/>
      <c r="NGU107" s="227"/>
      <c r="NGV107" s="227"/>
      <c r="NGW107" s="227"/>
      <c r="NGX107" s="227"/>
      <c r="NGY107" s="227"/>
      <c r="NGZ107" s="227"/>
      <c r="NHA107" s="227" t="s">
        <v>294</v>
      </c>
      <c r="NHB107" s="227"/>
      <c r="NHC107" s="227"/>
      <c r="NHD107" s="227"/>
      <c r="NHE107" s="227"/>
      <c r="NHF107" s="227"/>
      <c r="NHG107" s="227"/>
      <c r="NHH107" s="227"/>
      <c r="NHI107" s="227" t="s">
        <v>294</v>
      </c>
      <c r="NHJ107" s="227"/>
      <c r="NHK107" s="227"/>
      <c r="NHL107" s="227"/>
      <c r="NHM107" s="227"/>
      <c r="NHN107" s="227"/>
      <c r="NHO107" s="227"/>
      <c r="NHP107" s="227"/>
      <c r="NHQ107" s="227" t="s">
        <v>294</v>
      </c>
      <c r="NHR107" s="227"/>
      <c r="NHS107" s="227"/>
      <c r="NHT107" s="227"/>
      <c r="NHU107" s="227"/>
      <c r="NHV107" s="227"/>
      <c r="NHW107" s="227"/>
      <c r="NHX107" s="227"/>
      <c r="NHY107" s="227" t="s">
        <v>294</v>
      </c>
      <c r="NHZ107" s="227"/>
      <c r="NIA107" s="227"/>
      <c r="NIB107" s="227"/>
      <c r="NIC107" s="227"/>
      <c r="NID107" s="227"/>
      <c r="NIE107" s="227"/>
      <c r="NIF107" s="227"/>
      <c r="NIG107" s="227" t="s">
        <v>294</v>
      </c>
      <c r="NIH107" s="227"/>
      <c r="NII107" s="227"/>
      <c r="NIJ107" s="227"/>
      <c r="NIK107" s="227"/>
      <c r="NIL107" s="227"/>
      <c r="NIM107" s="227"/>
      <c r="NIN107" s="227"/>
      <c r="NIO107" s="227" t="s">
        <v>294</v>
      </c>
      <c r="NIP107" s="227"/>
      <c r="NIQ107" s="227"/>
      <c r="NIR107" s="227"/>
      <c r="NIS107" s="227"/>
      <c r="NIT107" s="227"/>
      <c r="NIU107" s="227"/>
      <c r="NIV107" s="227"/>
      <c r="NIW107" s="227" t="s">
        <v>294</v>
      </c>
      <c r="NIX107" s="227"/>
      <c r="NIY107" s="227"/>
      <c r="NIZ107" s="227"/>
      <c r="NJA107" s="227"/>
      <c r="NJB107" s="227"/>
      <c r="NJC107" s="227"/>
      <c r="NJD107" s="227"/>
      <c r="NJE107" s="227" t="s">
        <v>294</v>
      </c>
      <c r="NJF107" s="227"/>
      <c r="NJG107" s="227"/>
      <c r="NJH107" s="227"/>
      <c r="NJI107" s="227"/>
      <c r="NJJ107" s="227"/>
      <c r="NJK107" s="227"/>
      <c r="NJL107" s="227"/>
      <c r="NJM107" s="227" t="s">
        <v>294</v>
      </c>
      <c r="NJN107" s="227"/>
      <c r="NJO107" s="227"/>
      <c r="NJP107" s="227"/>
      <c r="NJQ107" s="227"/>
      <c r="NJR107" s="227"/>
      <c r="NJS107" s="227"/>
      <c r="NJT107" s="227"/>
      <c r="NJU107" s="227" t="s">
        <v>294</v>
      </c>
      <c r="NJV107" s="227"/>
      <c r="NJW107" s="227"/>
      <c r="NJX107" s="227"/>
      <c r="NJY107" s="227"/>
      <c r="NJZ107" s="227"/>
      <c r="NKA107" s="227"/>
      <c r="NKB107" s="227"/>
      <c r="NKC107" s="227" t="s">
        <v>294</v>
      </c>
      <c r="NKD107" s="227"/>
      <c r="NKE107" s="227"/>
      <c r="NKF107" s="227"/>
      <c r="NKG107" s="227"/>
      <c r="NKH107" s="227"/>
      <c r="NKI107" s="227"/>
      <c r="NKJ107" s="227"/>
      <c r="NKK107" s="227" t="s">
        <v>294</v>
      </c>
      <c r="NKL107" s="227"/>
      <c r="NKM107" s="227"/>
      <c r="NKN107" s="227"/>
      <c r="NKO107" s="227"/>
      <c r="NKP107" s="227"/>
      <c r="NKQ107" s="227"/>
      <c r="NKR107" s="227"/>
      <c r="NKS107" s="227" t="s">
        <v>294</v>
      </c>
      <c r="NKT107" s="227"/>
      <c r="NKU107" s="227"/>
      <c r="NKV107" s="227"/>
      <c r="NKW107" s="227"/>
      <c r="NKX107" s="227"/>
      <c r="NKY107" s="227"/>
      <c r="NKZ107" s="227"/>
      <c r="NLA107" s="227" t="s">
        <v>294</v>
      </c>
      <c r="NLB107" s="227"/>
      <c r="NLC107" s="227"/>
      <c r="NLD107" s="227"/>
      <c r="NLE107" s="227"/>
      <c r="NLF107" s="227"/>
      <c r="NLG107" s="227"/>
      <c r="NLH107" s="227"/>
      <c r="NLI107" s="227" t="s">
        <v>294</v>
      </c>
      <c r="NLJ107" s="227"/>
      <c r="NLK107" s="227"/>
      <c r="NLL107" s="227"/>
      <c r="NLM107" s="227"/>
      <c r="NLN107" s="227"/>
      <c r="NLO107" s="227"/>
      <c r="NLP107" s="227"/>
      <c r="NLQ107" s="227" t="s">
        <v>294</v>
      </c>
      <c r="NLR107" s="227"/>
      <c r="NLS107" s="227"/>
      <c r="NLT107" s="227"/>
      <c r="NLU107" s="227"/>
      <c r="NLV107" s="227"/>
      <c r="NLW107" s="227"/>
      <c r="NLX107" s="227"/>
      <c r="NLY107" s="227" t="s">
        <v>294</v>
      </c>
      <c r="NLZ107" s="227"/>
      <c r="NMA107" s="227"/>
      <c r="NMB107" s="227"/>
      <c r="NMC107" s="227"/>
      <c r="NMD107" s="227"/>
      <c r="NME107" s="227"/>
      <c r="NMF107" s="227"/>
      <c r="NMG107" s="227" t="s">
        <v>294</v>
      </c>
      <c r="NMH107" s="227"/>
      <c r="NMI107" s="227"/>
      <c r="NMJ107" s="227"/>
      <c r="NMK107" s="227"/>
      <c r="NML107" s="227"/>
      <c r="NMM107" s="227"/>
      <c r="NMN107" s="227"/>
      <c r="NMO107" s="227" t="s">
        <v>294</v>
      </c>
      <c r="NMP107" s="227"/>
      <c r="NMQ107" s="227"/>
      <c r="NMR107" s="227"/>
      <c r="NMS107" s="227"/>
      <c r="NMT107" s="227"/>
      <c r="NMU107" s="227"/>
      <c r="NMV107" s="227"/>
      <c r="NMW107" s="227" t="s">
        <v>294</v>
      </c>
      <c r="NMX107" s="227"/>
      <c r="NMY107" s="227"/>
      <c r="NMZ107" s="227"/>
      <c r="NNA107" s="227"/>
      <c r="NNB107" s="227"/>
      <c r="NNC107" s="227"/>
      <c r="NND107" s="227"/>
      <c r="NNE107" s="227" t="s">
        <v>294</v>
      </c>
      <c r="NNF107" s="227"/>
      <c r="NNG107" s="227"/>
      <c r="NNH107" s="227"/>
      <c r="NNI107" s="227"/>
      <c r="NNJ107" s="227"/>
      <c r="NNK107" s="227"/>
      <c r="NNL107" s="227"/>
      <c r="NNM107" s="227" t="s">
        <v>294</v>
      </c>
      <c r="NNN107" s="227"/>
      <c r="NNO107" s="227"/>
      <c r="NNP107" s="227"/>
      <c r="NNQ107" s="227"/>
      <c r="NNR107" s="227"/>
      <c r="NNS107" s="227"/>
      <c r="NNT107" s="227"/>
      <c r="NNU107" s="227" t="s">
        <v>294</v>
      </c>
      <c r="NNV107" s="227"/>
      <c r="NNW107" s="227"/>
      <c r="NNX107" s="227"/>
      <c r="NNY107" s="227"/>
      <c r="NNZ107" s="227"/>
      <c r="NOA107" s="227"/>
      <c r="NOB107" s="227"/>
      <c r="NOC107" s="227" t="s">
        <v>294</v>
      </c>
      <c r="NOD107" s="227"/>
      <c r="NOE107" s="227"/>
      <c r="NOF107" s="227"/>
      <c r="NOG107" s="227"/>
      <c r="NOH107" s="227"/>
      <c r="NOI107" s="227"/>
      <c r="NOJ107" s="227"/>
      <c r="NOK107" s="227" t="s">
        <v>294</v>
      </c>
      <c r="NOL107" s="227"/>
      <c r="NOM107" s="227"/>
      <c r="NON107" s="227"/>
      <c r="NOO107" s="227"/>
      <c r="NOP107" s="227"/>
      <c r="NOQ107" s="227"/>
      <c r="NOR107" s="227"/>
      <c r="NOS107" s="227" t="s">
        <v>294</v>
      </c>
      <c r="NOT107" s="227"/>
      <c r="NOU107" s="227"/>
      <c r="NOV107" s="227"/>
      <c r="NOW107" s="227"/>
      <c r="NOX107" s="227"/>
      <c r="NOY107" s="227"/>
      <c r="NOZ107" s="227"/>
      <c r="NPA107" s="227" t="s">
        <v>294</v>
      </c>
      <c r="NPB107" s="227"/>
      <c r="NPC107" s="227"/>
      <c r="NPD107" s="227"/>
      <c r="NPE107" s="227"/>
      <c r="NPF107" s="227"/>
      <c r="NPG107" s="227"/>
      <c r="NPH107" s="227"/>
      <c r="NPI107" s="227" t="s">
        <v>294</v>
      </c>
      <c r="NPJ107" s="227"/>
      <c r="NPK107" s="227"/>
      <c r="NPL107" s="227"/>
      <c r="NPM107" s="227"/>
      <c r="NPN107" s="227"/>
      <c r="NPO107" s="227"/>
      <c r="NPP107" s="227"/>
      <c r="NPQ107" s="227" t="s">
        <v>294</v>
      </c>
      <c r="NPR107" s="227"/>
      <c r="NPS107" s="227"/>
      <c r="NPT107" s="227"/>
      <c r="NPU107" s="227"/>
      <c r="NPV107" s="227"/>
      <c r="NPW107" s="227"/>
      <c r="NPX107" s="227"/>
      <c r="NPY107" s="227" t="s">
        <v>294</v>
      </c>
      <c r="NPZ107" s="227"/>
      <c r="NQA107" s="227"/>
      <c r="NQB107" s="227"/>
      <c r="NQC107" s="227"/>
      <c r="NQD107" s="227"/>
      <c r="NQE107" s="227"/>
      <c r="NQF107" s="227"/>
      <c r="NQG107" s="227" t="s">
        <v>294</v>
      </c>
      <c r="NQH107" s="227"/>
      <c r="NQI107" s="227"/>
      <c r="NQJ107" s="227"/>
      <c r="NQK107" s="227"/>
      <c r="NQL107" s="227"/>
      <c r="NQM107" s="227"/>
      <c r="NQN107" s="227"/>
      <c r="NQO107" s="227" t="s">
        <v>294</v>
      </c>
      <c r="NQP107" s="227"/>
      <c r="NQQ107" s="227"/>
      <c r="NQR107" s="227"/>
      <c r="NQS107" s="227"/>
      <c r="NQT107" s="227"/>
      <c r="NQU107" s="227"/>
      <c r="NQV107" s="227"/>
      <c r="NQW107" s="227" t="s">
        <v>294</v>
      </c>
      <c r="NQX107" s="227"/>
      <c r="NQY107" s="227"/>
      <c r="NQZ107" s="227"/>
      <c r="NRA107" s="227"/>
      <c r="NRB107" s="227"/>
      <c r="NRC107" s="227"/>
      <c r="NRD107" s="227"/>
      <c r="NRE107" s="227" t="s">
        <v>294</v>
      </c>
      <c r="NRF107" s="227"/>
      <c r="NRG107" s="227"/>
      <c r="NRH107" s="227"/>
      <c r="NRI107" s="227"/>
      <c r="NRJ107" s="227"/>
      <c r="NRK107" s="227"/>
      <c r="NRL107" s="227"/>
      <c r="NRM107" s="227" t="s">
        <v>294</v>
      </c>
      <c r="NRN107" s="227"/>
      <c r="NRO107" s="227"/>
      <c r="NRP107" s="227"/>
      <c r="NRQ107" s="227"/>
      <c r="NRR107" s="227"/>
      <c r="NRS107" s="227"/>
      <c r="NRT107" s="227"/>
      <c r="NRU107" s="227" t="s">
        <v>294</v>
      </c>
      <c r="NRV107" s="227"/>
      <c r="NRW107" s="227"/>
      <c r="NRX107" s="227"/>
      <c r="NRY107" s="227"/>
      <c r="NRZ107" s="227"/>
      <c r="NSA107" s="227"/>
      <c r="NSB107" s="227"/>
      <c r="NSC107" s="227" t="s">
        <v>294</v>
      </c>
      <c r="NSD107" s="227"/>
      <c r="NSE107" s="227"/>
      <c r="NSF107" s="227"/>
      <c r="NSG107" s="227"/>
      <c r="NSH107" s="227"/>
      <c r="NSI107" s="227"/>
      <c r="NSJ107" s="227"/>
      <c r="NSK107" s="227" t="s">
        <v>294</v>
      </c>
      <c r="NSL107" s="227"/>
      <c r="NSM107" s="227"/>
      <c r="NSN107" s="227"/>
      <c r="NSO107" s="227"/>
      <c r="NSP107" s="227"/>
      <c r="NSQ107" s="227"/>
      <c r="NSR107" s="227"/>
      <c r="NSS107" s="227" t="s">
        <v>294</v>
      </c>
      <c r="NST107" s="227"/>
      <c r="NSU107" s="227"/>
      <c r="NSV107" s="227"/>
      <c r="NSW107" s="227"/>
      <c r="NSX107" s="227"/>
      <c r="NSY107" s="227"/>
      <c r="NSZ107" s="227"/>
      <c r="NTA107" s="227" t="s">
        <v>294</v>
      </c>
      <c r="NTB107" s="227"/>
      <c r="NTC107" s="227"/>
      <c r="NTD107" s="227"/>
      <c r="NTE107" s="227"/>
      <c r="NTF107" s="227"/>
      <c r="NTG107" s="227"/>
      <c r="NTH107" s="227"/>
      <c r="NTI107" s="227" t="s">
        <v>294</v>
      </c>
      <c r="NTJ107" s="227"/>
      <c r="NTK107" s="227"/>
      <c r="NTL107" s="227"/>
      <c r="NTM107" s="227"/>
      <c r="NTN107" s="227"/>
      <c r="NTO107" s="227"/>
      <c r="NTP107" s="227"/>
      <c r="NTQ107" s="227" t="s">
        <v>294</v>
      </c>
      <c r="NTR107" s="227"/>
      <c r="NTS107" s="227"/>
      <c r="NTT107" s="227"/>
      <c r="NTU107" s="227"/>
      <c r="NTV107" s="227"/>
      <c r="NTW107" s="227"/>
      <c r="NTX107" s="227"/>
      <c r="NTY107" s="227" t="s">
        <v>294</v>
      </c>
      <c r="NTZ107" s="227"/>
      <c r="NUA107" s="227"/>
      <c r="NUB107" s="227"/>
      <c r="NUC107" s="227"/>
      <c r="NUD107" s="227"/>
      <c r="NUE107" s="227"/>
      <c r="NUF107" s="227"/>
      <c r="NUG107" s="227" t="s">
        <v>294</v>
      </c>
      <c r="NUH107" s="227"/>
      <c r="NUI107" s="227"/>
      <c r="NUJ107" s="227"/>
      <c r="NUK107" s="227"/>
      <c r="NUL107" s="227"/>
      <c r="NUM107" s="227"/>
      <c r="NUN107" s="227"/>
      <c r="NUO107" s="227" t="s">
        <v>294</v>
      </c>
      <c r="NUP107" s="227"/>
      <c r="NUQ107" s="227"/>
      <c r="NUR107" s="227"/>
      <c r="NUS107" s="227"/>
      <c r="NUT107" s="227"/>
      <c r="NUU107" s="227"/>
      <c r="NUV107" s="227"/>
      <c r="NUW107" s="227" t="s">
        <v>294</v>
      </c>
      <c r="NUX107" s="227"/>
      <c r="NUY107" s="227"/>
      <c r="NUZ107" s="227"/>
      <c r="NVA107" s="227"/>
      <c r="NVB107" s="227"/>
      <c r="NVC107" s="227"/>
      <c r="NVD107" s="227"/>
      <c r="NVE107" s="227" t="s">
        <v>294</v>
      </c>
      <c r="NVF107" s="227"/>
      <c r="NVG107" s="227"/>
      <c r="NVH107" s="227"/>
      <c r="NVI107" s="227"/>
      <c r="NVJ107" s="227"/>
      <c r="NVK107" s="227"/>
      <c r="NVL107" s="227"/>
      <c r="NVM107" s="227" t="s">
        <v>294</v>
      </c>
      <c r="NVN107" s="227"/>
      <c r="NVO107" s="227"/>
      <c r="NVP107" s="227"/>
      <c r="NVQ107" s="227"/>
      <c r="NVR107" s="227"/>
      <c r="NVS107" s="227"/>
      <c r="NVT107" s="227"/>
      <c r="NVU107" s="227" t="s">
        <v>294</v>
      </c>
      <c r="NVV107" s="227"/>
      <c r="NVW107" s="227"/>
      <c r="NVX107" s="227"/>
      <c r="NVY107" s="227"/>
      <c r="NVZ107" s="227"/>
      <c r="NWA107" s="227"/>
      <c r="NWB107" s="227"/>
      <c r="NWC107" s="227" t="s">
        <v>294</v>
      </c>
      <c r="NWD107" s="227"/>
      <c r="NWE107" s="227"/>
      <c r="NWF107" s="227"/>
      <c r="NWG107" s="227"/>
      <c r="NWH107" s="227"/>
      <c r="NWI107" s="227"/>
      <c r="NWJ107" s="227"/>
      <c r="NWK107" s="227" t="s">
        <v>294</v>
      </c>
      <c r="NWL107" s="227"/>
      <c r="NWM107" s="227"/>
      <c r="NWN107" s="227"/>
      <c r="NWO107" s="227"/>
      <c r="NWP107" s="227"/>
      <c r="NWQ107" s="227"/>
      <c r="NWR107" s="227"/>
      <c r="NWS107" s="227" t="s">
        <v>294</v>
      </c>
      <c r="NWT107" s="227"/>
      <c r="NWU107" s="227"/>
      <c r="NWV107" s="227"/>
      <c r="NWW107" s="227"/>
      <c r="NWX107" s="227"/>
      <c r="NWY107" s="227"/>
      <c r="NWZ107" s="227"/>
      <c r="NXA107" s="227" t="s">
        <v>294</v>
      </c>
      <c r="NXB107" s="227"/>
      <c r="NXC107" s="227"/>
      <c r="NXD107" s="227"/>
      <c r="NXE107" s="227"/>
      <c r="NXF107" s="227"/>
      <c r="NXG107" s="227"/>
      <c r="NXH107" s="227"/>
      <c r="NXI107" s="227" t="s">
        <v>294</v>
      </c>
      <c r="NXJ107" s="227"/>
      <c r="NXK107" s="227"/>
      <c r="NXL107" s="227"/>
      <c r="NXM107" s="227"/>
      <c r="NXN107" s="227"/>
      <c r="NXO107" s="227"/>
      <c r="NXP107" s="227"/>
      <c r="NXQ107" s="227" t="s">
        <v>294</v>
      </c>
      <c r="NXR107" s="227"/>
      <c r="NXS107" s="227"/>
      <c r="NXT107" s="227"/>
      <c r="NXU107" s="227"/>
      <c r="NXV107" s="227"/>
      <c r="NXW107" s="227"/>
      <c r="NXX107" s="227"/>
      <c r="NXY107" s="227" t="s">
        <v>294</v>
      </c>
      <c r="NXZ107" s="227"/>
      <c r="NYA107" s="227"/>
      <c r="NYB107" s="227"/>
      <c r="NYC107" s="227"/>
      <c r="NYD107" s="227"/>
      <c r="NYE107" s="227"/>
      <c r="NYF107" s="227"/>
      <c r="NYG107" s="227" t="s">
        <v>294</v>
      </c>
      <c r="NYH107" s="227"/>
      <c r="NYI107" s="227"/>
      <c r="NYJ107" s="227"/>
      <c r="NYK107" s="227"/>
      <c r="NYL107" s="227"/>
      <c r="NYM107" s="227"/>
      <c r="NYN107" s="227"/>
      <c r="NYO107" s="227" t="s">
        <v>294</v>
      </c>
      <c r="NYP107" s="227"/>
      <c r="NYQ107" s="227"/>
      <c r="NYR107" s="227"/>
      <c r="NYS107" s="227"/>
      <c r="NYT107" s="227"/>
      <c r="NYU107" s="227"/>
      <c r="NYV107" s="227"/>
      <c r="NYW107" s="227" t="s">
        <v>294</v>
      </c>
      <c r="NYX107" s="227"/>
      <c r="NYY107" s="227"/>
      <c r="NYZ107" s="227"/>
      <c r="NZA107" s="227"/>
      <c r="NZB107" s="227"/>
      <c r="NZC107" s="227"/>
      <c r="NZD107" s="227"/>
      <c r="NZE107" s="227" t="s">
        <v>294</v>
      </c>
      <c r="NZF107" s="227"/>
      <c r="NZG107" s="227"/>
      <c r="NZH107" s="227"/>
      <c r="NZI107" s="227"/>
      <c r="NZJ107" s="227"/>
      <c r="NZK107" s="227"/>
      <c r="NZL107" s="227"/>
      <c r="NZM107" s="227" t="s">
        <v>294</v>
      </c>
      <c r="NZN107" s="227"/>
      <c r="NZO107" s="227"/>
      <c r="NZP107" s="227"/>
      <c r="NZQ107" s="227"/>
      <c r="NZR107" s="227"/>
      <c r="NZS107" s="227"/>
      <c r="NZT107" s="227"/>
      <c r="NZU107" s="227" t="s">
        <v>294</v>
      </c>
      <c r="NZV107" s="227"/>
      <c r="NZW107" s="227"/>
      <c r="NZX107" s="227"/>
      <c r="NZY107" s="227"/>
      <c r="NZZ107" s="227"/>
      <c r="OAA107" s="227"/>
      <c r="OAB107" s="227"/>
      <c r="OAC107" s="227" t="s">
        <v>294</v>
      </c>
      <c r="OAD107" s="227"/>
      <c r="OAE107" s="227"/>
      <c r="OAF107" s="227"/>
      <c r="OAG107" s="227"/>
      <c r="OAH107" s="227"/>
      <c r="OAI107" s="227"/>
      <c r="OAJ107" s="227"/>
      <c r="OAK107" s="227" t="s">
        <v>294</v>
      </c>
      <c r="OAL107" s="227"/>
      <c r="OAM107" s="227"/>
      <c r="OAN107" s="227"/>
      <c r="OAO107" s="227"/>
      <c r="OAP107" s="227"/>
      <c r="OAQ107" s="227"/>
      <c r="OAR107" s="227"/>
      <c r="OAS107" s="227" t="s">
        <v>294</v>
      </c>
      <c r="OAT107" s="227"/>
      <c r="OAU107" s="227"/>
      <c r="OAV107" s="227"/>
      <c r="OAW107" s="227"/>
      <c r="OAX107" s="227"/>
      <c r="OAY107" s="227"/>
      <c r="OAZ107" s="227"/>
      <c r="OBA107" s="227" t="s">
        <v>294</v>
      </c>
      <c r="OBB107" s="227"/>
      <c r="OBC107" s="227"/>
      <c r="OBD107" s="227"/>
      <c r="OBE107" s="227"/>
      <c r="OBF107" s="227"/>
      <c r="OBG107" s="227"/>
      <c r="OBH107" s="227"/>
      <c r="OBI107" s="227" t="s">
        <v>294</v>
      </c>
      <c r="OBJ107" s="227"/>
      <c r="OBK107" s="227"/>
      <c r="OBL107" s="227"/>
      <c r="OBM107" s="227"/>
      <c r="OBN107" s="227"/>
      <c r="OBO107" s="227"/>
      <c r="OBP107" s="227"/>
      <c r="OBQ107" s="227" t="s">
        <v>294</v>
      </c>
      <c r="OBR107" s="227"/>
      <c r="OBS107" s="227"/>
      <c r="OBT107" s="227"/>
      <c r="OBU107" s="227"/>
      <c r="OBV107" s="227"/>
      <c r="OBW107" s="227"/>
      <c r="OBX107" s="227"/>
      <c r="OBY107" s="227" t="s">
        <v>294</v>
      </c>
      <c r="OBZ107" s="227"/>
      <c r="OCA107" s="227"/>
      <c r="OCB107" s="227"/>
      <c r="OCC107" s="227"/>
      <c r="OCD107" s="227"/>
      <c r="OCE107" s="227"/>
      <c r="OCF107" s="227"/>
      <c r="OCG107" s="227" t="s">
        <v>294</v>
      </c>
      <c r="OCH107" s="227"/>
      <c r="OCI107" s="227"/>
      <c r="OCJ107" s="227"/>
      <c r="OCK107" s="227"/>
      <c r="OCL107" s="227"/>
      <c r="OCM107" s="227"/>
      <c r="OCN107" s="227"/>
      <c r="OCO107" s="227" t="s">
        <v>294</v>
      </c>
      <c r="OCP107" s="227"/>
      <c r="OCQ107" s="227"/>
      <c r="OCR107" s="227"/>
      <c r="OCS107" s="227"/>
      <c r="OCT107" s="227"/>
      <c r="OCU107" s="227"/>
      <c r="OCV107" s="227"/>
      <c r="OCW107" s="227" t="s">
        <v>294</v>
      </c>
      <c r="OCX107" s="227"/>
      <c r="OCY107" s="227"/>
      <c r="OCZ107" s="227"/>
      <c r="ODA107" s="227"/>
      <c r="ODB107" s="227"/>
      <c r="ODC107" s="227"/>
      <c r="ODD107" s="227"/>
      <c r="ODE107" s="227" t="s">
        <v>294</v>
      </c>
      <c r="ODF107" s="227"/>
      <c r="ODG107" s="227"/>
      <c r="ODH107" s="227"/>
      <c r="ODI107" s="227"/>
      <c r="ODJ107" s="227"/>
      <c r="ODK107" s="227"/>
      <c r="ODL107" s="227"/>
      <c r="ODM107" s="227" t="s">
        <v>294</v>
      </c>
      <c r="ODN107" s="227"/>
      <c r="ODO107" s="227"/>
      <c r="ODP107" s="227"/>
      <c r="ODQ107" s="227"/>
      <c r="ODR107" s="227"/>
      <c r="ODS107" s="227"/>
      <c r="ODT107" s="227"/>
      <c r="ODU107" s="227" t="s">
        <v>294</v>
      </c>
      <c r="ODV107" s="227"/>
      <c r="ODW107" s="227"/>
      <c r="ODX107" s="227"/>
      <c r="ODY107" s="227"/>
      <c r="ODZ107" s="227"/>
      <c r="OEA107" s="227"/>
      <c r="OEB107" s="227"/>
      <c r="OEC107" s="227" t="s">
        <v>294</v>
      </c>
      <c r="OED107" s="227"/>
      <c r="OEE107" s="227"/>
      <c r="OEF107" s="227"/>
      <c r="OEG107" s="227"/>
      <c r="OEH107" s="227"/>
      <c r="OEI107" s="227"/>
      <c r="OEJ107" s="227"/>
      <c r="OEK107" s="227" t="s">
        <v>294</v>
      </c>
      <c r="OEL107" s="227"/>
      <c r="OEM107" s="227"/>
      <c r="OEN107" s="227"/>
      <c r="OEO107" s="227"/>
      <c r="OEP107" s="227"/>
      <c r="OEQ107" s="227"/>
      <c r="OER107" s="227"/>
      <c r="OES107" s="227" t="s">
        <v>294</v>
      </c>
      <c r="OET107" s="227"/>
      <c r="OEU107" s="227"/>
      <c r="OEV107" s="227"/>
      <c r="OEW107" s="227"/>
      <c r="OEX107" s="227"/>
      <c r="OEY107" s="227"/>
      <c r="OEZ107" s="227"/>
      <c r="OFA107" s="227" t="s">
        <v>294</v>
      </c>
      <c r="OFB107" s="227"/>
      <c r="OFC107" s="227"/>
      <c r="OFD107" s="227"/>
      <c r="OFE107" s="227"/>
      <c r="OFF107" s="227"/>
      <c r="OFG107" s="227"/>
      <c r="OFH107" s="227"/>
      <c r="OFI107" s="227" t="s">
        <v>294</v>
      </c>
      <c r="OFJ107" s="227"/>
      <c r="OFK107" s="227"/>
      <c r="OFL107" s="227"/>
      <c r="OFM107" s="227"/>
      <c r="OFN107" s="227"/>
      <c r="OFO107" s="227"/>
      <c r="OFP107" s="227"/>
      <c r="OFQ107" s="227" t="s">
        <v>294</v>
      </c>
      <c r="OFR107" s="227"/>
      <c r="OFS107" s="227"/>
      <c r="OFT107" s="227"/>
      <c r="OFU107" s="227"/>
      <c r="OFV107" s="227"/>
      <c r="OFW107" s="227"/>
      <c r="OFX107" s="227"/>
      <c r="OFY107" s="227" t="s">
        <v>294</v>
      </c>
      <c r="OFZ107" s="227"/>
      <c r="OGA107" s="227"/>
      <c r="OGB107" s="227"/>
      <c r="OGC107" s="227"/>
      <c r="OGD107" s="227"/>
      <c r="OGE107" s="227"/>
      <c r="OGF107" s="227"/>
      <c r="OGG107" s="227" t="s">
        <v>294</v>
      </c>
      <c r="OGH107" s="227"/>
      <c r="OGI107" s="227"/>
      <c r="OGJ107" s="227"/>
      <c r="OGK107" s="227"/>
      <c r="OGL107" s="227"/>
      <c r="OGM107" s="227"/>
      <c r="OGN107" s="227"/>
      <c r="OGO107" s="227" t="s">
        <v>294</v>
      </c>
      <c r="OGP107" s="227"/>
      <c r="OGQ107" s="227"/>
      <c r="OGR107" s="227"/>
      <c r="OGS107" s="227"/>
      <c r="OGT107" s="227"/>
      <c r="OGU107" s="227"/>
      <c r="OGV107" s="227"/>
      <c r="OGW107" s="227" t="s">
        <v>294</v>
      </c>
      <c r="OGX107" s="227"/>
      <c r="OGY107" s="227"/>
      <c r="OGZ107" s="227"/>
      <c r="OHA107" s="227"/>
      <c r="OHB107" s="227"/>
      <c r="OHC107" s="227"/>
      <c r="OHD107" s="227"/>
      <c r="OHE107" s="227" t="s">
        <v>294</v>
      </c>
      <c r="OHF107" s="227"/>
      <c r="OHG107" s="227"/>
      <c r="OHH107" s="227"/>
      <c r="OHI107" s="227"/>
      <c r="OHJ107" s="227"/>
      <c r="OHK107" s="227"/>
      <c r="OHL107" s="227"/>
      <c r="OHM107" s="227" t="s">
        <v>294</v>
      </c>
      <c r="OHN107" s="227"/>
      <c r="OHO107" s="227"/>
      <c r="OHP107" s="227"/>
      <c r="OHQ107" s="227"/>
      <c r="OHR107" s="227"/>
      <c r="OHS107" s="227"/>
      <c r="OHT107" s="227"/>
      <c r="OHU107" s="227" t="s">
        <v>294</v>
      </c>
      <c r="OHV107" s="227"/>
      <c r="OHW107" s="227"/>
      <c r="OHX107" s="227"/>
      <c r="OHY107" s="227"/>
      <c r="OHZ107" s="227"/>
      <c r="OIA107" s="227"/>
      <c r="OIB107" s="227"/>
      <c r="OIC107" s="227" t="s">
        <v>294</v>
      </c>
      <c r="OID107" s="227"/>
      <c r="OIE107" s="227"/>
      <c r="OIF107" s="227"/>
      <c r="OIG107" s="227"/>
      <c r="OIH107" s="227"/>
      <c r="OII107" s="227"/>
      <c r="OIJ107" s="227"/>
      <c r="OIK107" s="227" t="s">
        <v>294</v>
      </c>
      <c r="OIL107" s="227"/>
      <c r="OIM107" s="227"/>
      <c r="OIN107" s="227"/>
      <c r="OIO107" s="227"/>
      <c r="OIP107" s="227"/>
      <c r="OIQ107" s="227"/>
      <c r="OIR107" s="227"/>
      <c r="OIS107" s="227" t="s">
        <v>294</v>
      </c>
      <c r="OIT107" s="227"/>
      <c r="OIU107" s="227"/>
      <c r="OIV107" s="227"/>
      <c r="OIW107" s="227"/>
      <c r="OIX107" s="227"/>
      <c r="OIY107" s="227"/>
      <c r="OIZ107" s="227"/>
      <c r="OJA107" s="227" t="s">
        <v>294</v>
      </c>
      <c r="OJB107" s="227"/>
      <c r="OJC107" s="227"/>
      <c r="OJD107" s="227"/>
      <c r="OJE107" s="227"/>
      <c r="OJF107" s="227"/>
      <c r="OJG107" s="227"/>
      <c r="OJH107" s="227"/>
      <c r="OJI107" s="227" t="s">
        <v>294</v>
      </c>
      <c r="OJJ107" s="227"/>
      <c r="OJK107" s="227"/>
      <c r="OJL107" s="227"/>
      <c r="OJM107" s="227"/>
      <c r="OJN107" s="227"/>
      <c r="OJO107" s="227"/>
      <c r="OJP107" s="227"/>
      <c r="OJQ107" s="227" t="s">
        <v>294</v>
      </c>
      <c r="OJR107" s="227"/>
      <c r="OJS107" s="227"/>
      <c r="OJT107" s="227"/>
      <c r="OJU107" s="227"/>
      <c r="OJV107" s="227"/>
      <c r="OJW107" s="227"/>
      <c r="OJX107" s="227"/>
      <c r="OJY107" s="227" t="s">
        <v>294</v>
      </c>
      <c r="OJZ107" s="227"/>
      <c r="OKA107" s="227"/>
      <c r="OKB107" s="227"/>
      <c r="OKC107" s="227"/>
      <c r="OKD107" s="227"/>
      <c r="OKE107" s="227"/>
      <c r="OKF107" s="227"/>
      <c r="OKG107" s="227" t="s">
        <v>294</v>
      </c>
      <c r="OKH107" s="227"/>
      <c r="OKI107" s="227"/>
      <c r="OKJ107" s="227"/>
      <c r="OKK107" s="227"/>
      <c r="OKL107" s="227"/>
      <c r="OKM107" s="227"/>
      <c r="OKN107" s="227"/>
      <c r="OKO107" s="227" t="s">
        <v>294</v>
      </c>
      <c r="OKP107" s="227"/>
      <c r="OKQ107" s="227"/>
      <c r="OKR107" s="227"/>
      <c r="OKS107" s="227"/>
      <c r="OKT107" s="227"/>
      <c r="OKU107" s="227"/>
      <c r="OKV107" s="227"/>
      <c r="OKW107" s="227" t="s">
        <v>294</v>
      </c>
      <c r="OKX107" s="227"/>
      <c r="OKY107" s="227"/>
      <c r="OKZ107" s="227"/>
      <c r="OLA107" s="227"/>
      <c r="OLB107" s="227"/>
      <c r="OLC107" s="227"/>
      <c r="OLD107" s="227"/>
      <c r="OLE107" s="227" t="s">
        <v>294</v>
      </c>
      <c r="OLF107" s="227"/>
      <c r="OLG107" s="227"/>
      <c r="OLH107" s="227"/>
      <c r="OLI107" s="227"/>
      <c r="OLJ107" s="227"/>
      <c r="OLK107" s="227"/>
      <c r="OLL107" s="227"/>
      <c r="OLM107" s="227" t="s">
        <v>294</v>
      </c>
      <c r="OLN107" s="227"/>
      <c r="OLO107" s="227"/>
      <c r="OLP107" s="227"/>
      <c r="OLQ107" s="227"/>
      <c r="OLR107" s="227"/>
      <c r="OLS107" s="227"/>
      <c r="OLT107" s="227"/>
      <c r="OLU107" s="227" t="s">
        <v>294</v>
      </c>
      <c r="OLV107" s="227"/>
      <c r="OLW107" s="227"/>
      <c r="OLX107" s="227"/>
      <c r="OLY107" s="227"/>
      <c r="OLZ107" s="227"/>
      <c r="OMA107" s="227"/>
      <c r="OMB107" s="227"/>
      <c r="OMC107" s="227" t="s">
        <v>294</v>
      </c>
      <c r="OMD107" s="227"/>
      <c r="OME107" s="227"/>
      <c r="OMF107" s="227"/>
      <c r="OMG107" s="227"/>
      <c r="OMH107" s="227"/>
      <c r="OMI107" s="227"/>
      <c r="OMJ107" s="227"/>
      <c r="OMK107" s="227" t="s">
        <v>294</v>
      </c>
      <c r="OML107" s="227"/>
      <c r="OMM107" s="227"/>
      <c r="OMN107" s="227"/>
      <c r="OMO107" s="227"/>
      <c r="OMP107" s="227"/>
      <c r="OMQ107" s="227"/>
      <c r="OMR107" s="227"/>
      <c r="OMS107" s="227" t="s">
        <v>294</v>
      </c>
      <c r="OMT107" s="227"/>
      <c r="OMU107" s="227"/>
      <c r="OMV107" s="227"/>
      <c r="OMW107" s="227"/>
      <c r="OMX107" s="227"/>
      <c r="OMY107" s="227"/>
      <c r="OMZ107" s="227"/>
      <c r="ONA107" s="227" t="s">
        <v>294</v>
      </c>
      <c r="ONB107" s="227"/>
      <c r="ONC107" s="227"/>
      <c r="OND107" s="227"/>
      <c r="ONE107" s="227"/>
      <c r="ONF107" s="227"/>
      <c r="ONG107" s="227"/>
      <c r="ONH107" s="227"/>
      <c r="ONI107" s="227" t="s">
        <v>294</v>
      </c>
      <c r="ONJ107" s="227"/>
      <c r="ONK107" s="227"/>
      <c r="ONL107" s="227"/>
      <c r="ONM107" s="227"/>
      <c r="ONN107" s="227"/>
      <c r="ONO107" s="227"/>
      <c r="ONP107" s="227"/>
      <c r="ONQ107" s="227" t="s">
        <v>294</v>
      </c>
      <c r="ONR107" s="227"/>
      <c r="ONS107" s="227"/>
      <c r="ONT107" s="227"/>
      <c r="ONU107" s="227"/>
      <c r="ONV107" s="227"/>
      <c r="ONW107" s="227"/>
      <c r="ONX107" s="227"/>
      <c r="ONY107" s="227" t="s">
        <v>294</v>
      </c>
      <c r="ONZ107" s="227"/>
      <c r="OOA107" s="227"/>
      <c r="OOB107" s="227"/>
      <c r="OOC107" s="227"/>
      <c r="OOD107" s="227"/>
      <c r="OOE107" s="227"/>
      <c r="OOF107" s="227"/>
      <c r="OOG107" s="227" t="s">
        <v>294</v>
      </c>
      <c r="OOH107" s="227"/>
      <c r="OOI107" s="227"/>
      <c r="OOJ107" s="227"/>
      <c r="OOK107" s="227"/>
      <c r="OOL107" s="227"/>
      <c r="OOM107" s="227"/>
      <c r="OON107" s="227"/>
      <c r="OOO107" s="227" t="s">
        <v>294</v>
      </c>
      <c r="OOP107" s="227"/>
      <c r="OOQ107" s="227"/>
      <c r="OOR107" s="227"/>
      <c r="OOS107" s="227"/>
      <c r="OOT107" s="227"/>
      <c r="OOU107" s="227"/>
      <c r="OOV107" s="227"/>
      <c r="OOW107" s="227" t="s">
        <v>294</v>
      </c>
      <c r="OOX107" s="227"/>
      <c r="OOY107" s="227"/>
      <c r="OOZ107" s="227"/>
      <c r="OPA107" s="227"/>
      <c r="OPB107" s="227"/>
      <c r="OPC107" s="227"/>
      <c r="OPD107" s="227"/>
      <c r="OPE107" s="227" t="s">
        <v>294</v>
      </c>
      <c r="OPF107" s="227"/>
      <c r="OPG107" s="227"/>
      <c r="OPH107" s="227"/>
      <c r="OPI107" s="227"/>
      <c r="OPJ107" s="227"/>
      <c r="OPK107" s="227"/>
      <c r="OPL107" s="227"/>
      <c r="OPM107" s="227" t="s">
        <v>294</v>
      </c>
      <c r="OPN107" s="227"/>
      <c r="OPO107" s="227"/>
      <c r="OPP107" s="227"/>
      <c r="OPQ107" s="227"/>
      <c r="OPR107" s="227"/>
      <c r="OPS107" s="227"/>
      <c r="OPT107" s="227"/>
      <c r="OPU107" s="227" t="s">
        <v>294</v>
      </c>
      <c r="OPV107" s="227"/>
      <c r="OPW107" s="227"/>
      <c r="OPX107" s="227"/>
      <c r="OPY107" s="227"/>
      <c r="OPZ107" s="227"/>
      <c r="OQA107" s="227"/>
      <c r="OQB107" s="227"/>
      <c r="OQC107" s="227" t="s">
        <v>294</v>
      </c>
      <c r="OQD107" s="227"/>
      <c r="OQE107" s="227"/>
      <c r="OQF107" s="227"/>
      <c r="OQG107" s="227"/>
      <c r="OQH107" s="227"/>
      <c r="OQI107" s="227"/>
      <c r="OQJ107" s="227"/>
      <c r="OQK107" s="227" t="s">
        <v>294</v>
      </c>
      <c r="OQL107" s="227"/>
      <c r="OQM107" s="227"/>
      <c r="OQN107" s="227"/>
      <c r="OQO107" s="227"/>
      <c r="OQP107" s="227"/>
      <c r="OQQ107" s="227"/>
      <c r="OQR107" s="227"/>
      <c r="OQS107" s="227" t="s">
        <v>294</v>
      </c>
      <c r="OQT107" s="227"/>
      <c r="OQU107" s="227"/>
      <c r="OQV107" s="227"/>
      <c r="OQW107" s="227"/>
      <c r="OQX107" s="227"/>
      <c r="OQY107" s="227"/>
      <c r="OQZ107" s="227"/>
      <c r="ORA107" s="227" t="s">
        <v>294</v>
      </c>
      <c r="ORB107" s="227"/>
      <c r="ORC107" s="227"/>
      <c r="ORD107" s="227"/>
      <c r="ORE107" s="227"/>
      <c r="ORF107" s="227"/>
      <c r="ORG107" s="227"/>
      <c r="ORH107" s="227"/>
      <c r="ORI107" s="227" t="s">
        <v>294</v>
      </c>
      <c r="ORJ107" s="227"/>
      <c r="ORK107" s="227"/>
      <c r="ORL107" s="227"/>
      <c r="ORM107" s="227"/>
      <c r="ORN107" s="227"/>
      <c r="ORO107" s="227"/>
      <c r="ORP107" s="227"/>
      <c r="ORQ107" s="227" t="s">
        <v>294</v>
      </c>
      <c r="ORR107" s="227"/>
      <c r="ORS107" s="227"/>
      <c r="ORT107" s="227"/>
      <c r="ORU107" s="227"/>
      <c r="ORV107" s="227"/>
      <c r="ORW107" s="227"/>
      <c r="ORX107" s="227"/>
      <c r="ORY107" s="227" t="s">
        <v>294</v>
      </c>
      <c r="ORZ107" s="227"/>
      <c r="OSA107" s="227"/>
      <c r="OSB107" s="227"/>
      <c r="OSC107" s="227"/>
      <c r="OSD107" s="227"/>
      <c r="OSE107" s="227"/>
      <c r="OSF107" s="227"/>
      <c r="OSG107" s="227" t="s">
        <v>294</v>
      </c>
      <c r="OSH107" s="227"/>
      <c r="OSI107" s="227"/>
      <c r="OSJ107" s="227"/>
      <c r="OSK107" s="227"/>
      <c r="OSL107" s="227"/>
      <c r="OSM107" s="227"/>
      <c r="OSN107" s="227"/>
      <c r="OSO107" s="227" t="s">
        <v>294</v>
      </c>
      <c r="OSP107" s="227"/>
      <c r="OSQ107" s="227"/>
      <c r="OSR107" s="227"/>
      <c r="OSS107" s="227"/>
      <c r="OST107" s="227"/>
      <c r="OSU107" s="227"/>
      <c r="OSV107" s="227"/>
      <c r="OSW107" s="227" t="s">
        <v>294</v>
      </c>
      <c r="OSX107" s="227"/>
      <c r="OSY107" s="227"/>
      <c r="OSZ107" s="227"/>
      <c r="OTA107" s="227"/>
      <c r="OTB107" s="227"/>
      <c r="OTC107" s="227"/>
      <c r="OTD107" s="227"/>
      <c r="OTE107" s="227" t="s">
        <v>294</v>
      </c>
      <c r="OTF107" s="227"/>
      <c r="OTG107" s="227"/>
      <c r="OTH107" s="227"/>
      <c r="OTI107" s="227"/>
      <c r="OTJ107" s="227"/>
      <c r="OTK107" s="227"/>
      <c r="OTL107" s="227"/>
      <c r="OTM107" s="227" t="s">
        <v>294</v>
      </c>
      <c r="OTN107" s="227"/>
      <c r="OTO107" s="227"/>
      <c r="OTP107" s="227"/>
      <c r="OTQ107" s="227"/>
      <c r="OTR107" s="227"/>
      <c r="OTS107" s="227"/>
      <c r="OTT107" s="227"/>
      <c r="OTU107" s="227" t="s">
        <v>294</v>
      </c>
      <c r="OTV107" s="227"/>
      <c r="OTW107" s="227"/>
      <c r="OTX107" s="227"/>
      <c r="OTY107" s="227"/>
      <c r="OTZ107" s="227"/>
      <c r="OUA107" s="227"/>
      <c r="OUB107" s="227"/>
      <c r="OUC107" s="227" t="s">
        <v>294</v>
      </c>
      <c r="OUD107" s="227"/>
      <c r="OUE107" s="227"/>
      <c r="OUF107" s="227"/>
      <c r="OUG107" s="227"/>
      <c r="OUH107" s="227"/>
      <c r="OUI107" s="227"/>
      <c r="OUJ107" s="227"/>
      <c r="OUK107" s="227" t="s">
        <v>294</v>
      </c>
      <c r="OUL107" s="227"/>
      <c r="OUM107" s="227"/>
      <c r="OUN107" s="227"/>
      <c r="OUO107" s="227"/>
      <c r="OUP107" s="227"/>
      <c r="OUQ107" s="227"/>
      <c r="OUR107" s="227"/>
      <c r="OUS107" s="227" t="s">
        <v>294</v>
      </c>
      <c r="OUT107" s="227"/>
      <c r="OUU107" s="227"/>
      <c r="OUV107" s="227"/>
      <c r="OUW107" s="227"/>
      <c r="OUX107" s="227"/>
      <c r="OUY107" s="227"/>
      <c r="OUZ107" s="227"/>
      <c r="OVA107" s="227" t="s">
        <v>294</v>
      </c>
      <c r="OVB107" s="227"/>
      <c r="OVC107" s="227"/>
      <c r="OVD107" s="227"/>
      <c r="OVE107" s="227"/>
      <c r="OVF107" s="227"/>
      <c r="OVG107" s="227"/>
      <c r="OVH107" s="227"/>
      <c r="OVI107" s="227" t="s">
        <v>294</v>
      </c>
      <c r="OVJ107" s="227"/>
      <c r="OVK107" s="227"/>
      <c r="OVL107" s="227"/>
      <c r="OVM107" s="227"/>
      <c r="OVN107" s="227"/>
      <c r="OVO107" s="227"/>
      <c r="OVP107" s="227"/>
      <c r="OVQ107" s="227" t="s">
        <v>294</v>
      </c>
      <c r="OVR107" s="227"/>
      <c r="OVS107" s="227"/>
      <c r="OVT107" s="227"/>
      <c r="OVU107" s="227"/>
      <c r="OVV107" s="227"/>
      <c r="OVW107" s="227"/>
      <c r="OVX107" s="227"/>
      <c r="OVY107" s="227" t="s">
        <v>294</v>
      </c>
      <c r="OVZ107" s="227"/>
      <c r="OWA107" s="227"/>
      <c r="OWB107" s="227"/>
      <c r="OWC107" s="227"/>
      <c r="OWD107" s="227"/>
      <c r="OWE107" s="227"/>
      <c r="OWF107" s="227"/>
      <c r="OWG107" s="227" t="s">
        <v>294</v>
      </c>
      <c r="OWH107" s="227"/>
      <c r="OWI107" s="227"/>
      <c r="OWJ107" s="227"/>
      <c r="OWK107" s="227"/>
      <c r="OWL107" s="227"/>
      <c r="OWM107" s="227"/>
      <c r="OWN107" s="227"/>
      <c r="OWO107" s="227" t="s">
        <v>294</v>
      </c>
      <c r="OWP107" s="227"/>
      <c r="OWQ107" s="227"/>
      <c r="OWR107" s="227"/>
      <c r="OWS107" s="227"/>
      <c r="OWT107" s="227"/>
      <c r="OWU107" s="227"/>
      <c r="OWV107" s="227"/>
      <c r="OWW107" s="227" t="s">
        <v>294</v>
      </c>
      <c r="OWX107" s="227"/>
      <c r="OWY107" s="227"/>
      <c r="OWZ107" s="227"/>
      <c r="OXA107" s="227"/>
      <c r="OXB107" s="227"/>
      <c r="OXC107" s="227"/>
      <c r="OXD107" s="227"/>
      <c r="OXE107" s="227" t="s">
        <v>294</v>
      </c>
      <c r="OXF107" s="227"/>
      <c r="OXG107" s="227"/>
      <c r="OXH107" s="227"/>
      <c r="OXI107" s="227"/>
      <c r="OXJ107" s="227"/>
      <c r="OXK107" s="227"/>
      <c r="OXL107" s="227"/>
      <c r="OXM107" s="227" t="s">
        <v>294</v>
      </c>
      <c r="OXN107" s="227"/>
      <c r="OXO107" s="227"/>
      <c r="OXP107" s="227"/>
      <c r="OXQ107" s="227"/>
      <c r="OXR107" s="227"/>
      <c r="OXS107" s="227"/>
      <c r="OXT107" s="227"/>
      <c r="OXU107" s="227" t="s">
        <v>294</v>
      </c>
      <c r="OXV107" s="227"/>
      <c r="OXW107" s="227"/>
      <c r="OXX107" s="227"/>
      <c r="OXY107" s="227"/>
      <c r="OXZ107" s="227"/>
      <c r="OYA107" s="227"/>
      <c r="OYB107" s="227"/>
      <c r="OYC107" s="227" t="s">
        <v>294</v>
      </c>
      <c r="OYD107" s="227"/>
      <c r="OYE107" s="227"/>
      <c r="OYF107" s="227"/>
      <c r="OYG107" s="227"/>
      <c r="OYH107" s="227"/>
      <c r="OYI107" s="227"/>
      <c r="OYJ107" s="227"/>
      <c r="OYK107" s="227" t="s">
        <v>294</v>
      </c>
      <c r="OYL107" s="227"/>
      <c r="OYM107" s="227"/>
      <c r="OYN107" s="227"/>
      <c r="OYO107" s="227"/>
      <c r="OYP107" s="227"/>
      <c r="OYQ107" s="227"/>
      <c r="OYR107" s="227"/>
      <c r="OYS107" s="227" t="s">
        <v>294</v>
      </c>
      <c r="OYT107" s="227"/>
      <c r="OYU107" s="227"/>
      <c r="OYV107" s="227"/>
      <c r="OYW107" s="227"/>
      <c r="OYX107" s="227"/>
      <c r="OYY107" s="227"/>
      <c r="OYZ107" s="227"/>
      <c r="OZA107" s="227" t="s">
        <v>294</v>
      </c>
      <c r="OZB107" s="227"/>
      <c r="OZC107" s="227"/>
      <c r="OZD107" s="227"/>
      <c r="OZE107" s="227"/>
      <c r="OZF107" s="227"/>
      <c r="OZG107" s="227"/>
      <c r="OZH107" s="227"/>
      <c r="OZI107" s="227" t="s">
        <v>294</v>
      </c>
      <c r="OZJ107" s="227"/>
      <c r="OZK107" s="227"/>
      <c r="OZL107" s="227"/>
      <c r="OZM107" s="227"/>
      <c r="OZN107" s="227"/>
      <c r="OZO107" s="227"/>
      <c r="OZP107" s="227"/>
      <c r="OZQ107" s="227" t="s">
        <v>294</v>
      </c>
      <c r="OZR107" s="227"/>
      <c r="OZS107" s="227"/>
      <c r="OZT107" s="227"/>
      <c r="OZU107" s="227"/>
      <c r="OZV107" s="227"/>
      <c r="OZW107" s="227"/>
      <c r="OZX107" s="227"/>
      <c r="OZY107" s="227" t="s">
        <v>294</v>
      </c>
      <c r="OZZ107" s="227"/>
      <c r="PAA107" s="227"/>
      <c r="PAB107" s="227"/>
      <c r="PAC107" s="227"/>
      <c r="PAD107" s="227"/>
      <c r="PAE107" s="227"/>
      <c r="PAF107" s="227"/>
      <c r="PAG107" s="227" t="s">
        <v>294</v>
      </c>
      <c r="PAH107" s="227"/>
      <c r="PAI107" s="227"/>
      <c r="PAJ107" s="227"/>
      <c r="PAK107" s="227"/>
      <c r="PAL107" s="227"/>
      <c r="PAM107" s="227"/>
      <c r="PAN107" s="227"/>
      <c r="PAO107" s="227" t="s">
        <v>294</v>
      </c>
      <c r="PAP107" s="227"/>
      <c r="PAQ107" s="227"/>
      <c r="PAR107" s="227"/>
      <c r="PAS107" s="227"/>
      <c r="PAT107" s="227"/>
      <c r="PAU107" s="227"/>
      <c r="PAV107" s="227"/>
      <c r="PAW107" s="227" t="s">
        <v>294</v>
      </c>
      <c r="PAX107" s="227"/>
      <c r="PAY107" s="227"/>
      <c r="PAZ107" s="227"/>
      <c r="PBA107" s="227"/>
      <c r="PBB107" s="227"/>
      <c r="PBC107" s="227"/>
      <c r="PBD107" s="227"/>
      <c r="PBE107" s="227" t="s">
        <v>294</v>
      </c>
      <c r="PBF107" s="227"/>
      <c r="PBG107" s="227"/>
      <c r="PBH107" s="227"/>
      <c r="PBI107" s="227"/>
      <c r="PBJ107" s="227"/>
      <c r="PBK107" s="227"/>
      <c r="PBL107" s="227"/>
      <c r="PBM107" s="227" t="s">
        <v>294</v>
      </c>
      <c r="PBN107" s="227"/>
      <c r="PBO107" s="227"/>
      <c r="PBP107" s="227"/>
      <c r="PBQ107" s="227"/>
      <c r="PBR107" s="227"/>
      <c r="PBS107" s="227"/>
      <c r="PBT107" s="227"/>
      <c r="PBU107" s="227" t="s">
        <v>294</v>
      </c>
      <c r="PBV107" s="227"/>
      <c r="PBW107" s="227"/>
      <c r="PBX107" s="227"/>
      <c r="PBY107" s="227"/>
      <c r="PBZ107" s="227"/>
      <c r="PCA107" s="227"/>
      <c r="PCB107" s="227"/>
      <c r="PCC107" s="227" t="s">
        <v>294</v>
      </c>
      <c r="PCD107" s="227"/>
      <c r="PCE107" s="227"/>
      <c r="PCF107" s="227"/>
      <c r="PCG107" s="227"/>
      <c r="PCH107" s="227"/>
      <c r="PCI107" s="227"/>
      <c r="PCJ107" s="227"/>
      <c r="PCK107" s="227" t="s">
        <v>294</v>
      </c>
      <c r="PCL107" s="227"/>
      <c r="PCM107" s="227"/>
      <c r="PCN107" s="227"/>
      <c r="PCO107" s="227"/>
      <c r="PCP107" s="227"/>
      <c r="PCQ107" s="227"/>
      <c r="PCR107" s="227"/>
      <c r="PCS107" s="227" t="s">
        <v>294</v>
      </c>
      <c r="PCT107" s="227"/>
      <c r="PCU107" s="227"/>
      <c r="PCV107" s="227"/>
      <c r="PCW107" s="227"/>
      <c r="PCX107" s="227"/>
      <c r="PCY107" s="227"/>
      <c r="PCZ107" s="227"/>
      <c r="PDA107" s="227" t="s">
        <v>294</v>
      </c>
      <c r="PDB107" s="227"/>
      <c r="PDC107" s="227"/>
      <c r="PDD107" s="227"/>
      <c r="PDE107" s="227"/>
      <c r="PDF107" s="227"/>
      <c r="PDG107" s="227"/>
      <c r="PDH107" s="227"/>
      <c r="PDI107" s="227" t="s">
        <v>294</v>
      </c>
      <c r="PDJ107" s="227"/>
      <c r="PDK107" s="227"/>
      <c r="PDL107" s="227"/>
      <c r="PDM107" s="227"/>
      <c r="PDN107" s="227"/>
      <c r="PDO107" s="227"/>
      <c r="PDP107" s="227"/>
      <c r="PDQ107" s="227" t="s">
        <v>294</v>
      </c>
      <c r="PDR107" s="227"/>
      <c r="PDS107" s="227"/>
      <c r="PDT107" s="227"/>
      <c r="PDU107" s="227"/>
      <c r="PDV107" s="227"/>
      <c r="PDW107" s="227"/>
      <c r="PDX107" s="227"/>
      <c r="PDY107" s="227" t="s">
        <v>294</v>
      </c>
      <c r="PDZ107" s="227"/>
      <c r="PEA107" s="227"/>
      <c r="PEB107" s="227"/>
      <c r="PEC107" s="227"/>
      <c r="PED107" s="227"/>
      <c r="PEE107" s="227"/>
      <c r="PEF107" s="227"/>
      <c r="PEG107" s="227" t="s">
        <v>294</v>
      </c>
      <c r="PEH107" s="227"/>
      <c r="PEI107" s="227"/>
      <c r="PEJ107" s="227"/>
      <c r="PEK107" s="227"/>
      <c r="PEL107" s="227"/>
      <c r="PEM107" s="227"/>
      <c r="PEN107" s="227"/>
      <c r="PEO107" s="227" t="s">
        <v>294</v>
      </c>
      <c r="PEP107" s="227"/>
      <c r="PEQ107" s="227"/>
      <c r="PER107" s="227"/>
      <c r="PES107" s="227"/>
      <c r="PET107" s="227"/>
      <c r="PEU107" s="227"/>
      <c r="PEV107" s="227"/>
      <c r="PEW107" s="227" t="s">
        <v>294</v>
      </c>
      <c r="PEX107" s="227"/>
      <c r="PEY107" s="227"/>
      <c r="PEZ107" s="227"/>
      <c r="PFA107" s="227"/>
      <c r="PFB107" s="227"/>
      <c r="PFC107" s="227"/>
      <c r="PFD107" s="227"/>
      <c r="PFE107" s="227" t="s">
        <v>294</v>
      </c>
      <c r="PFF107" s="227"/>
      <c r="PFG107" s="227"/>
      <c r="PFH107" s="227"/>
      <c r="PFI107" s="227"/>
      <c r="PFJ107" s="227"/>
      <c r="PFK107" s="227"/>
      <c r="PFL107" s="227"/>
      <c r="PFM107" s="227" t="s">
        <v>294</v>
      </c>
      <c r="PFN107" s="227"/>
      <c r="PFO107" s="227"/>
      <c r="PFP107" s="227"/>
      <c r="PFQ107" s="227"/>
      <c r="PFR107" s="227"/>
      <c r="PFS107" s="227"/>
      <c r="PFT107" s="227"/>
      <c r="PFU107" s="227" t="s">
        <v>294</v>
      </c>
      <c r="PFV107" s="227"/>
      <c r="PFW107" s="227"/>
      <c r="PFX107" s="227"/>
      <c r="PFY107" s="227"/>
      <c r="PFZ107" s="227"/>
      <c r="PGA107" s="227"/>
      <c r="PGB107" s="227"/>
      <c r="PGC107" s="227" t="s">
        <v>294</v>
      </c>
      <c r="PGD107" s="227"/>
      <c r="PGE107" s="227"/>
      <c r="PGF107" s="227"/>
      <c r="PGG107" s="227"/>
      <c r="PGH107" s="227"/>
      <c r="PGI107" s="227"/>
      <c r="PGJ107" s="227"/>
      <c r="PGK107" s="227" t="s">
        <v>294</v>
      </c>
      <c r="PGL107" s="227"/>
      <c r="PGM107" s="227"/>
      <c r="PGN107" s="227"/>
      <c r="PGO107" s="227"/>
      <c r="PGP107" s="227"/>
      <c r="PGQ107" s="227"/>
      <c r="PGR107" s="227"/>
      <c r="PGS107" s="227" t="s">
        <v>294</v>
      </c>
      <c r="PGT107" s="227"/>
      <c r="PGU107" s="227"/>
      <c r="PGV107" s="227"/>
      <c r="PGW107" s="227"/>
      <c r="PGX107" s="227"/>
      <c r="PGY107" s="227"/>
      <c r="PGZ107" s="227"/>
      <c r="PHA107" s="227" t="s">
        <v>294</v>
      </c>
      <c r="PHB107" s="227"/>
      <c r="PHC107" s="227"/>
      <c r="PHD107" s="227"/>
      <c r="PHE107" s="227"/>
      <c r="PHF107" s="227"/>
      <c r="PHG107" s="227"/>
      <c r="PHH107" s="227"/>
      <c r="PHI107" s="227" t="s">
        <v>294</v>
      </c>
      <c r="PHJ107" s="227"/>
      <c r="PHK107" s="227"/>
      <c r="PHL107" s="227"/>
      <c r="PHM107" s="227"/>
      <c r="PHN107" s="227"/>
      <c r="PHO107" s="227"/>
      <c r="PHP107" s="227"/>
      <c r="PHQ107" s="227" t="s">
        <v>294</v>
      </c>
      <c r="PHR107" s="227"/>
      <c r="PHS107" s="227"/>
      <c r="PHT107" s="227"/>
      <c r="PHU107" s="227"/>
      <c r="PHV107" s="227"/>
      <c r="PHW107" s="227"/>
      <c r="PHX107" s="227"/>
      <c r="PHY107" s="227" t="s">
        <v>294</v>
      </c>
      <c r="PHZ107" s="227"/>
      <c r="PIA107" s="227"/>
      <c r="PIB107" s="227"/>
      <c r="PIC107" s="227"/>
      <c r="PID107" s="227"/>
      <c r="PIE107" s="227"/>
      <c r="PIF107" s="227"/>
      <c r="PIG107" s="227" t="s">
        <v>294</v>
      </c>
      <c r="PIH107" s="227"/>
      <c r="PII107" s="227"/>
      <c r="PIJ107" s="227"/>
      <c r="PIK107" s="227"/>
      <c r="PIL107" s="227"/>
      <c r="PIM107" s="227"/>
      <c r="PIN107" s="227"/>
      <c r="PIO107" s="227" t="s">
        <v>294</v>
      </c>
      <c r="PIP107" s="227"/>
      <c r="PIQ107" s="227"/>
      <c r="PIR107" s="227"/>
      <c r="PIS107" s="227"/>
      <c r="PIT107" s="227"/>
      <c r="PIU107" s="227"/>
      <c r="PIV107" s="227"/>
      <c r="PIW107" s="227" t="s">
        <v>294</v>
      </c>
      <c r="PIX107" s="227"/>
      <c r="PIY107" s="227"/>
      <c r="PIZ107" s="227"/>
      <c r="PJA107" s="227"/>
      <c r="PJB107" s="227"/>
      <c r="PJC107" s="227"/>
      <c r="PJD107" s="227"/>
      <c r="PJE107" s="227" t="s">
        <v>294</v>
      </c>
      <c r="PJF107" s="227"/>
      <c r="PJG107" s="227"/>
      <c r="PJH107" s="227"/>
      <c r="PJI107" s="227"/>
      <c r="PJJ107" s="227"/>
      <c r="PJK107" s="227"/>
      <c r="PJL107" s="227"/>
      <c r="PJM107" s="227" t="s">
        <v>294</v>
      </c>
      <c r="PJN107" s="227"/>
      <c r="PJO107" s="227"/>
      <c r="PJP107" s="227"/>
      <c r="PJQ107" s="227"/>
      <c r="PJR107" s="227"/>
      <c r="PJS107" s="227"/>
      <c r="PJT107" s="227"/>
      <c r="PJU107" s="227" t="s">
        <v>294</v>
      </c>
      <c r="PJV107" s="227"/>
      <c r="PJW107" s="227"/>
      <c r="PJX107" s="227"/>
      <c r="PJY107" s="227"/>
      <c r="PJZ107" s="227"/>
      <c r="PKA107" s="227"/>
      <c r="PKB107" s="227"/>
      <c r="PKC107" s="227" t="s">
        <v>294</v>
      </c>
      <c r="PKD107" s="227"/>
      <c r="PKE107" s="227"/>
      <c r="PKF107" s="227"/>
      <c r="PKG107" s="227"/>
      <c r="PKH107" s="227"/>
      <c r="PKI107" s="227"/>
      <c r="PKJ107" s="227"/>
      <c r="PKK107" s="227" t="s">
        <v>294</v>
      </c>
      <c r="PKL107" s="227"/>
      <c r="PKM107" s="227"/>
      <c r="PKN107" s="227"/>
      <c r="PKO107" s="227"/>
      <c r="PKP107" s="227"/>
      <c r="PKQ107" s="227"/>
      <c r="PKR107" s="227"/>
      <c r="PKS107" s="227" t="s">
        <v>294</v>
      </c>
      <c r="PKT107" s="227"/>
      <c r="PKU107" s="227"/>
      <c r="PKV107" s="227"/>
      <c r="PKW107" s="227"/>
      <c r="PKX107" s="227"/>
      <c r="PKY107" s="227"/>
      <c r="PKZ107" s="227"/>
      <c r="PLA107" s="227" t="s">
        <v>294</v>
      </c>
      <c r="PLB107" s="227"/>
      <c r="PLC107" s="227"/>
      <c r="PLD107" s="227"/>
      <c r="PLE107" s="227"/>
      <c r="PLF107" s="227"/>
      <c r="PLG107" s="227"/>
      <c r="PLH107" s="227"/>
      <c r="PLI107" s="227" t="s">
        <v>294</v>
      </c>
      <c r="PLJ107" s="227"/>
      <c r="PLK107" s="227"/>
      <c r="PLL107" s="227"/>
      <c r="PLM107" s="227"/>
      <c r="PLN107" s="227"/>
      <c r="PLO107" s="227"/>
      <c r="PLP107" s="227"/>
      <c r="PLQ107" s="227" t="s">
        <v>294</v>
      </c>
      <c r="PLR107" s="227"/>
      <c r="PLS107" s="227"/>
      <c r="PLT107" s="227"/>
      <c r="PLU107" s="227"/>
      <c r="PLV107" s="227"/>
      <c r="PLW107" s="227"/>
      <c r="PLX107" s="227"/>
      <c r="PLY107" s="227" t="s">
        <v>294</v>
      </c>
      <c r="PLZ107" s="227"/>
      <c r="PMA107" s="227"/>
      <c r="PMB107" s="227"/>
      <c r="PMC107" s="227"/>
      <c r="PMD107" s="227"/>
      <c r="PME107" s="227"/>
      <c r="PMF107" s="227"/>
      <c r="PMG107" s="227" t="s">
        <v>294</v>
      </c>
      <c r="PMH107" s="227"/>
      <c r="PMI107" s="227"/>
      <c r="PMJ107" s="227"/>
      <c r="PMK107" s="227"/>
      <c r="PML107" s="227"/>
      <c r="PMM107" s="227"/>
      <c r="PMN107" s="227"/>
      <c r="PMO107" s="227" t="s">
        <v>294</v>
      </c>
      <c r="PMP107" s="227"/>
      <c r="PMQ107" s="227"/>
      <c r="PMR107" s="227"/>
      <c r="PMS107" s="227"/>
      <c r="PMT107" s="227"/>
      <c r="PMU107" s="227"/>
      <c r="PMV107" s="227"/>
      <c r="PMW107" s="227" t="s">
        <v>294</v>
      </c>
      <c r="PMX107" s="227"/>
      <c r="PMY107" s="227"/>
      <c r="PMZ107" s="227"/>
      <c r="PNA107" s="227"/>
      <c r="PNB107" s="227"/>
      <c r="PNC107" s="227"/>
      <c r="PND107" s="227"/>
      <c r="PNE107" s="227" t="s">
        <v>294</v>
      </c>
      <c r="PNF107" s="227"/>
      <c r="PNG107" s="227"/>
      <c r="PNH107" s="227"/>
      <c r="PNI107" s="227"/>
      <c r="PNJ107" s="227"/>
      <c r="PNK107" s="227"/>
      <c r="PNL107" s="227"/>
      <c r="PNM107" s="227" t="s">
        <v>294</v>
      </c>
      <c r="PNN107" s="227"/>
      <c r="PNO107" s="227"/>
      <c r="PNP107" s="227"/>
      <c r="PNQ107" s="227"/>
      <c r="PNR107" s="227"/>
      <c r="PNS107" s="227"/>
      <c r="PNT107" s="227"/>
      <c r="PNU107" s="227" t="s">
        <v>294</v>
      </c>
      <c r="PNV107" s="227"/>
      <c r="PNW107" s="227"/>
      <c r="PNX107" s="227"/>
      <c r="PNY107" s="227"/>
      <c r="PNZ107" s="227"/>
      <c r="POA107" s="227"/>
      <c r="POB107" s="227"/>
      <c r="POC107" s="227" t="s">
        <v>294</v>
      </c>
      <c r="POD107" s="227"/>
      <c r="POE107" s="227"/>
      <c r="POF107" s="227"/>
      <c r="POG107" s="227"/>
      <c r="POH107" s="227"/>
      <c r="POI107" s="227"/>
      <c r="POJ107" s="227"/>
      <c r="POK107" s="227" t="s">
        <v>294</v>
      </c>
      <c r="POL107" s="227"/>
      <c r="POM107" s="227"/>
      <c r="PON107" s="227"/>
      <c r="POO107" s="227"/>
      <c r="POP107" s="227"/>
      <c r="POQ107" s="227"/>
      <c r="POR107" s="227"/>
      <c r="POS107" s="227" t="s">
        <v>294</v>
      </c>
      <c r="POT107" s="227"/>
      <c r="POU107" s="227"/>
      <c r="POV107" s="227"/>
      <c r="POW107" s="227"/>
      <c r="POX107" s="227"/>
      <c r="POY107" s="227"/>
      <c r="POZ107" s="227"/>
      <c r="PPA107" s="227" t="s">
        <v>294</v>
      </c>
      <c r="PPB107" s="227"/>
      <c r="PPC107" s="227"/>
      <c r="PPD107" s="227"/>
      <c r="PPE107" s="227"/>
      <c r="PPF107" s="227"/>
      <c r="PPG107" s="227"/>
      <c r="PPH107" s="227"/>
      <c r="PPI107" s="227" t="s">
        <v>294</v>
      </c>
      <c r="PPJ107" s="227"/>
      <c r="PPK107" s="227"/>
      <c r="PPL107" s="227"/>
      <c r="PPM107" s="227"/>
      <c r="PPN107" s="227"/>
      <c r="PPO107" s="227"/>
      <c r="PPP107" s="227"/>
      <c r="PPQ107" s="227" t="s">
        <v>294</v>
      </c>
      <c r="PPR107" s="227"/>
      <c r="PPS107" s="227"/>
      <c r="PPT107" s="227"/>
      <c r="PPU107" s="227"/>
      <c r="PPV107" s="227"/>
      <c r="PPW107" s="227"/>
      <c r="PPX107" s="227"/>
      <c r="PPY107" s="227" t="s">
        <v>294</v>
      </c>
      <c r="PPZ107" s="227"/>
      <c r="PQA107" s="227"/>
      <c r="PQB107" s="227"/>
      <c r="PQC107" s="227"/>
      <c r="PQD107" s="227"/>
      <c r="PQE107" s="227"/>
      <c r="PQF107" s="227"/>
      <c r="PQG107" s="227" t="s">
        <v>294</v>
      </c>
      <c r="PQH107" s="227"/>
      <c r="PQI107" s="227"/>
      <c r="PQJ107" s="227"/>
      <c r="PQK107" s="227"/>
      <c r="PQL107" s="227"/>
      <c r="PQM107" s="227"/>
      <c r="PQN107" s="227"/>
      <c r="PQO107" s="227" t="s">
        <v>294</v>
      </c>
      <c r="PQP107" s="227"/>
      <c r="PQQ107" s="227"/>
      <c r="PQR107" s="227"/>
      <c r="PQS107" s="227"/>
      <c r="PQT107" s="227"/>
      <c r="PQU107" s="227"/>
      <c r="PQV107" s="227"/>
      <c r="PQW107" s="227" t="s">
        <v>294</v>
      </c>
      <c r="PQX107" s="227"/>
      <c r="PQY107" s="227"/>
      <c r="PQZ107" s="227"/>
      <c r="PRA107" s="227"/>
      <c r="PRB107" s="227"/>
      <c r="PRC107" s="227"/>
      <c r="PRD107" s="227"/>
      <c r="PRE107" s="227" t="s">
        <v>294</v>
      </c>
      <c r="PRF107" s="227"/>
      <c r="PRG107" s="227"/>
      <c r="PRH107" s="227"/>
      <c r="PRI107" s="227"/>
      <c r="PRJ107" s="227"/>
      <c r="PRK107" s="227"/>
      <c r="PRL107" s="227"/>
      <c r="PRM107" s="227" t="s">
        <v>294</v>
      </c>
      <c r="PRN107" s="227"/>
      <c r="PRO107" s="227"/>
      <c r="PRP107" s="227"/>
      <c r="PRQ107" s="227"/>
      <c r="PRR107" s="227"/>
      <c r="PRS107" s="227"/>
      <c r="PRT107" s="227"/>
      <c r="PRU107" s="227" t="s">
        <v>294</v>
      </c>
      <c r="PRV107" s="227"/>
      <c r="PRW107" s="227"/>
      <c r="PRX107" s="227"/>
      <c r="PRY107" s="227"/>
      <c r="PRZ107" s="227"/>
      <c r="PSA107" s="227"/>
      <c r="PSB107" s="227"/>
      <c r="PSC107" s="227" t="s">
        <v>294</v>
      </c>
      <c r="PSD107" s="227"/>
      <c r="PSE107" s="227"/>
      <c r="PSF107" s="227"/>
      <c r="PSG107" s="227"/>
      <c r="PSH107" s="227"/>
      <c r="PSI107" s="227"/>
      <c r="PSJ107" s="227"/>
      <c r="PSK107" s="227" t="s">
        <v>294</v>
      </c>
      <c r="PSL107" s="227"/>
      <c r="PSM107" s="227"/>
      <c r="PSN107" s="227"/>
      <c r="PSO107" s="227"/>
      <c r="PSP107" s="227"/>
      <c r="PSQ107" s="227"/>
      <c r="PSR107" s="227"/>
      <c r="PSS107" s="227" t="s">
        <v>294</v>
      </c>
      <c r="PST107" s="227"/>
      <c r="PSU107" s="227"/>
      <c r="PSV107" s="227"/>
      <c r="PSW107" s="227"/>
      <c r="PSX107" s="227"/>
      <c r="PSY107" s="227"/>
      <c r="PSZ107" s="227"/>
      <c r="PTA107" s="227" t="s">
        <v>294</v>
      </c>
      <c r="PTB107" s="227"/>
      <c r="PTC107" s="227"/>
      <c r="PTD107" s="227"/>
      <c r="PTE107" s="227"/>
      <c r="PTF107" s="227"/>
      <c r="PTG107" s="227"/>
      <c r="PTH107" s="227"/>
      <c r="PTI107" s="227" t="s">
        <v>294</v>
      </c>
      <c r="PTJ107" s="227"/>
      <c r="PTK107" s="227"/>
      <c r="PTL107" s="227"/>
      <c r="PTM107" s="227"/>
      <c r="PTN107" s="227"/>
      <c r="PTO107" s="227"/>
      <c r="PTP107" s="227"/>
      <c r="PTQ107" s="227" t="s">
        <v>294</v>
      </c>
      <c r="PTR107" s="227"/>
      <c r="PTS107" s="227"/>
      <c r="PTT107" s="227"/>
      <c r="PTU107" s="227"/>
      <c r="PTV107" s="227"/>
      <c r="PTW107" s="227"/>
      <c r="PTX107" s="227"/>
      <c r="PTY107" s="227" t="s">
        <v>294</v>
      </c>
      <c r="PTZ107" s="227"/>
      <c r="PUA107" s="227"/>
      <c r="PUB107" s="227"/>
      <c r="PUC107" s="227"/>
      <c r="PUD107" s="227"/>
      <c r="PUE107" s="227"/>
      <c r="PUF107" s="227"/>
      <c r="PUG107" s="227" t="s">
        <v>294</v>
      </c>
      <c r="PUH107" s="227"/>
      <c r="PUI107" s="227"/>
      <c r="PUJ107" s="227"/>
      <c r="PUK107" s="227"/>
      <c r="PUL107" s="227"/>
      <c r="PUM107" s="227"/>
      <c r="PUN107" s="227"/>
      <c r="PUO107" s="227" t="s">
        <v>294</v>
      </c>
      <c r="PUP107" s="227"/>
      <c r="PUQ107" s="227"/>
      <c r="PUR107" s="227"/>
      <c r="PUS107" s="227"/>
      <c r="PUT107" s="227"/>
      <c r="PUU107" s="227"/>
      <c r="PUV107" s="227"/>
      <c r="PUW107" s="227" t="s">
        <v>294</v>
      </c>
      <c r="PUX107" s="227"/>
      <c r="PUY107" s="227"/>
      <c r="PUZ107" s="227"/>
      <c r="PVA107" s="227"/>
      <c r="PVB107" s="227"/>
      <c r="PVC107" s="227"/>
      <c r="PVD107" s="227"/>
      <c r="PVE107" s="227" t="s">
        <v>294</v>
      </c>
      <c r="PVF107" s="227"/>
      <c r="PVG107" s="227"/>
      <c r="PVH107" s="227"/>
      <c r="PVI107" s="227"/>
      <c r="PVJ107" s="227"/>
      <c r="PVK107" s="227"/>
      <c r="PVL107" s="227"/>
      <c r="PVM107" s="227" t="s">
        <v>294</v>
      </c>
      <c r="PVN107" s="227"/>
      <c r="PVO107" s="227"/>
      <c r="PVP107" s="227"/>
      <c r="PVQ107" s="227"/>
      <c r="PVR107" s="227"/>
      <c r="PVS107" s="227"/>
      <c r="PVT107" s="227"/>
      <c r="PVU107" s="227" t="s">
        <v>294</v>
      </c>
      <c r="PVV107" s="227"/>
      <c r="PVW107" s="227"/>
      <c r="PVX107" s="227"/>
      <c r="PVY107" s="227"/>
      <c r="PVZ107" s="227"/>
      <c r="PWA107" s="227"/>
      <c r="PWB107" s="227"/>
      <c r="PWC107" s="227" t="s">
        <v>294</v>
      </c>
      <c r="PWD107" s="227"/>
      <c r="PWE107" s="227"/>
      <c r="PWF107" s="227"/>
      <c r="PWG107" s="227"/>
      <c r="PWH107" s="227"/>
      <c r="PWI107" s="227"/>
      <c r="PWJ107" s="227"/>
      <c r="PWK107" s="227" t="s">
        <v>294</v>
      </c>
      <c r="PWL107" s="227"/>
      <c r="PWM107" s="227"/>
      <c r="PWN107" s="227"/>
      <c r="PWO107" s="227"/>
      <c r="PWP107" s="227"/>
      <c r="PWQ107" s="227"/>
      <c r="PWR107" s="227"/>
      <c r="PWS107" s="227" t="s">
        <v>294</v>
      </c>
      <c r="PWT107" s="227"/>
      <c r="PWU107" s="227"/>
      <c r="PWV107" s="227"/>
      <c r="PWW107" s="227"/>
      <c r="PWX107" s="227"/>
      <c r="PWY107" s="227"/>
      <c r="PWZ107" s="227"/>
      <c r="PXA107" s="227" t="s">
        <v>294</v>
      </c>
      <c r="PXB107" s="227"/>
      <c r="PXC107" s="227"/>
      <c r="PXD107" s="227"/>
      <c r="PXE107" s="227"/>
      <c r="PXF107" s="227"/>
      <c r="PXG107" s="227"/>
      <c r="PXH107" s="227"/>
      <c r="PXI107" s="227" t="s">
        <v>294</v>
      </c>
      <c r="PXJ107" s="227"/>
      <c r="PXK107" s="227"/>
      <c r="PXL107" s="227"/>
      <c r="PXM107" s="227"/>
      <c r="PXN107" s="227"/>
      <c r="PXO107" s="227"/>
      <c r="PXP107" s="227"/>
      <c r="PXQ107" s="227" t="s">
        <v>294</v>
      </c>
      <c r="PXR107" s="227"/>
      <c r="PXS107" s="227"/>
      <c r="PXT107" s="227"/>
      <c r="PXU107" s="227"/>
      <c r="PXV107" s="227"/>
      <c r="PXW107" s="227"/>
      <c r="PXX107" s="227"/>
      <c r="PXY107" s="227" t="s">
        <v>294</v>
      </c>
      <c r="PXZ107" s="227"/>
      <c r="PYA107" s="227"/>
      <c r="PYB107" s="227"/>
      <c r="PYC107" s="227"/>
      <c r="PYD107" s="227"/>
      <c r="PYE107" s="227"/>
      <c r="PYF107" s="227"/>
      <c r="PYG107" s="227" t="s">
        <v>294</v>
      </c>
      <c r="PYH107" s="227"/>
      <c r="PYI107" s="227"/>
      <c r="PYJ107" s="227"/>
      <c r="PYK107" s="227"/>
      <c r="PYL107" s="227"/>
      <c r="PYM107" s="227"/>
      <c r="PYN107" s="227"/>
      <c r="PYO107" s="227" t="s">
        <v>294</v>
      </c>
      <c r="PYP107" s="227"/>
      <c r="PYQ107" s="227"/>
      <c r="PYR107" s="227"/>
      <c r="PYS107" s="227"/>
      <c r="PYT107" s="227"/>
      <c r="PYU107" s="227"/>
      <c r="PYV107" s="227"/>
      <c r="PYW107" s="227" t="s">
        <v>294</v>
      </c>
      <c r="PYX107" s="227"/>
      <c r="PYY107" s="227"/>
      <c r="PYZ107" s="227"/>
      <c r="PZA107" s="227"/>
      <c r="PZB107" s="227"/>
      <c r="PZC107" s="227"/>
      <c r="PZD107" s="227"/>
      <c r="PZE107" s="227" t="s">
        <v>294</v>
      </c>
      <c r="PZF107" s="227"/>
      <c r="PZG107" s="227"/>
      <c r="PZH107" s="227"/>
      <c r="PZI107" s="227"/>
      <c r="PZJ107" s="227"/>
      <c r="PZK107" s="227"/>
      <c r="PZL107" s="227"/>
      <c r="PZM107" s="227" t="s">
        <v>294</v>
      </c>
      <c r="PZN107" s="227"/>
      <c r="PZO107" s="227"/>
      <c r="PZP107" s="227"/>
      <c r="PZQ107" s="227"/>
      <c r="PZR107" s="227"/>
      <c r="PZS107" s="227"/>
      <c r="PZT107" s="227"/>
      <c r="PZU107" s="227" t="s">
        <v>294</v>
      </c>
      <c r="PZV107" s="227"/>
      <c r="PZW107" s="227"/>
      <c r="PZX107" s="227"/>
      <c r="PZY107" s="227"/>
      <c r="PZZ107" s="227"/>
      <c r="QAA107" s="227"/>
      <c r="QAB107" s="227"/>
      <c r="QAC107" s="227" t="s">
        <v>294</v>
      </c>
      <c r="QAD107" s="227"/>
      <c r="QAE107" s="227"/>
      <c r="QAF107" s="227"/>
      <c r="QAG107" s="227"/>
      <c r="QAH107" s="227"/>
      <c r="QAI107" s="227"/>
      <c r="QAJ107" s="227"/>
      <c r="QAK107" s="227" t="s">
        <v>294</v>
      </c>
      <c r="QAL107" s="227"/>
      <c r="QAM107" s="227"/>
      <c r="QAN107" s="227"/>
      <c r="QAO107" s="227"/>
      <c r="QAP107" s="227"/>
      <c r="QAQ107" s="227"/>
      <c r="QAR107" s="227"/>
      <c r="QAS107" s="227" t="s">
        <v>294</v>
      </c>
      <c r="QAT107" s="227"/>
      <c r="QAU107" s="227"/>
      <c r="QAV107" s="227"/>
      <c r="QAW107" s="227"/>
      <c r="QAX107" s="227"/>
      <c r="QAY107" s="227"/>
      <c r="QAZ107" s="227"/>
      <c r="QBA107" s="227" t="s">
        <v>294</v>
      </c>
      <c r="QBB107" s="227"/>
      <c r="QBC107" s="227"/>
      <c r="QBD107" s="227"/>
      <c r="QBE107" s="227"/>
      <c r="QBF107" s="227"/>
      <c r="QBG107" s="227"/>
      <c r="QBH107" s="227"/>
      <c r="QBI107" s="227" t="s">
        <v>294</v>
      </c>
      <c r="QBJ107" s="227"/>
      <c r="QBK107" s="227"/>
      <c r="QBL107" s="227"/>
      <c r="QBM107" s="227"/>
      <c r="QBN107" s="227"/>
      <c r="QBO107" s="227"/>
      <c r="QBP107" s="227"/>
      <c r="QBQ107" s="227" t="s">
        <v>294</v>
      </c>
      <c r="QBR107" s="227"/>
      <c r="QBS107" s="227"/>
      <c r="QBT107" s="227"/>
      <c r="QBU107" s="227"/>
      <c r="QBV107" s="227"/>
      <c r="QBW107" s="227"/>
      <c r="QBX107" s="227"/>
      <c r="QBY107" s="227" t="s">
        <v>294</v>
      </c>
      <c r="QBZ107" s="227"/>
      <c r="QCA107" s="227"/>
      <c r="QCB107" s="227"/>
      <c r="QCC107" s="227"/>
      <c r="QCD107" s="227"/>
      <c r="QCE107" s="227"/>
      <c r="QCF107" s="227"/>
      <c r="QCG107" s="227" t="s">
        <v>294</v>
      </c>
      <c r="QCH107" s="227"/>
      <c r="QCI107" s="227"/>
      <c r="QCJ107" s="227"/>
      <c r="QCK107" s="227"/>
      <c r="QCL107" s="227"/>
      <c r="QCM107" s="227"/>
      <c r="QCN107" s="227"/>
      <c r="QCO107" s="227" t="s">
        <v>294</v>
      </c>
      <c r="QCP107" s="227"/>
      <c r="QCQ107" s="227"/>
      <c r="QCR107" s="227"/>
      <c r="QCS107" s="227"/>
      <c r="QCT107" s="227"/>
      <c r="QCU107" s="227"/>
      <c r="QCV107" s="227"/>
      <c r="QCW107" s="227" t="s">
        <v>294</v>
      </c>
      <c r="QCX107" s="227"/>
      <c r="QCY107" s="227"/>
      <c r="QCZ107" s="227"/>
      <c r="QDA107" s="227"/>
      <c r="QDB107" s="227"/>
      <c r="QDC107" s="227"/>
      <c r="QDD107" s="227"/>
      <c r="QDE107" s="227" t="s">
        <v>294</v>
      </c>
      <c r="QDF107" s="227"/>
      <c r="QDG107" s="227"/>
      <c r="QDH107" s="227"/>
      <c r="QDI107" s="227"/>
      <c r="QDJ107" s="227"/>
      <c r="QDK107" s="227"/>
      <c r="QDL107" s="227"/>
      <c r="QDM107" s="227" t="s">
        <v>294</v>
      </c>
      <c r="QDN107" s="227"/>
      <c r="QDO107" s="227"/>
      <c r="QDP107" s="227"/>
      <c r="QDQ107" s="227"/>
      <c r="QDR107" s="227"/>
      <c r="QDS107" s="227"/>
      <c r="QDT107" s="227"/>
      <c r="QDU107" s="227" t="s">
        <v>294</v>
      </c>
      <c r="QDV107" s="227"/>
      <c r="QDW107" s="227"/>
      <c r="QDX107" s="227"/>
      <c r="QDY107" s="227"/>
      <c r="QDZ107" s="227"/>
      <c r="QEA107" s="227"/>
      <c r="QEB107" s="227"/>
      <c r="QEC107" s="227" t="s">
        <v>294</v>
      </c>
      <c r="QED107" s="227"/>
      <c r="QEE107" s="227"/>
      <c r="QEF107" s="227"/>
      <c r="QEG107" s="227"/>
      <c r="QEH107" s="227"/>
      <c r="QEI107" s="227"/>
      <c r="QEJ107" s="227"/>
      <c r="QEK107" s="227" t="s">
        <v>294</v>
      </c>
      <c r="QEL107" s="227"/>
      <c r="QEM107" s="227"/>
      <c r="QEN107" s="227"/>
      <c r="QEO107" s="227"/>
      <c r="QEP107" s="227"/>
      <c r="QEQ107" s="227"/>
      <c r="QER107" s="227"/>
      <c r="QES107" s="227" t="s">
        <v>294</v>
      </c>
      <c r="QET107" s="227"/>
      <c r="QEU107" s="227"/>
      <c r="QEV107" s="227"/>
      <c r="QEW107" s="227"/>
      <c r="QEX107" s="227"/>
      <c r="QEY107" s="227"/>
      <c r="QEZ107" s="227"/>
      <c r="QFA107" s="227" t="s">
        <v>294</v>
      </c>
      <c r="QFB107" s="227"/>
      <c r="QFC107" s="227"/>
      <c r="QFD107" s="227"/>
      <c r="QFE107" s="227"/>
      <c r="QFF107" s="227"/>
      <c r="QFG107" s="227"/>
      <c r="QFH107" s="227"/>
      <c r="QFI107" s="227" t="s">
        <v>294</v>
      </c>
      <c r="QFJ107" s="227"/>
      <c r="QFK107" s="227"/>
      <c r="QFL107" s="227"/>
      <c r="QFM107" s="227"/>
      <c r="QFN107" s="227"/>
      <c r="QFO107" s="227"/>
      <c r="QFP107" s="227"/>
      <c r="QFQ107" s="227" t="s">
        <v>294</v>
      </c>
      <c r="QFR107" s="227"/>
      <c r="QFS107" s="227"/>
      <c r="QFT107" s="227"/>
      <c r="QFU107" s="227"/>
      <c r="QFV107" s="227"/>
      <c r="QFW107" s="227"/>
      <c r="QFX107" s="227"/>
      <c r="QFY107" s="227" t="s">
        <v>294</v>
      </c>
      <c r="QFZ107" s="227"/>
      <c r="QGA107" s="227"/>
      <c r="QGB107" s="227"/>
      <c r="QGC107" s="227"/>
      <c r="QGD107" s="227"/>
      <c r="QGE107" s="227"/>
      <c r="QGF107" s="227"/>
      <c r="QGG107" s="227" t="s">
        <v>294</v>
      </c>
      <c r="QGH107" s="227"/>
      <c r="QGI107" s="227"/>
      <c r="QGJ107" s="227"/>
      <c r="QGK107" s="227"/>
      <c r="QGL107" s="227"/>
      <c r="QGM107" s="227"/>
      <c r="QGN107" s="227"/>
      <c r="QGO107" s="227" t="s">
        <v>294</v>
      </c>
      <c r="QGP107" s="227"/>
      <c r="QGQ107" s="227"/>
      <c r="QGR107" s="227"/>
      <c r="QGS107" s="227"/>
      <c r="QGT107" s="227"/>
      <c r="QGU107" s="227"/>
      <c r="QGV107" s="227"/>
      <c r="QGW107" s="227" t="s">
        <v>294</v>
      </c>
      <c r="QGX107" s="227"/>
      <c r="QGY107" s="227"/>
      <c r="QGZ107" s="227"/>
      <c r="QHA107" s="227"/>
      <c r="QHB107" s="227"/>
      <c r="QHC107" s="227"/>
      <c r="QHD107" s="227"/>
      <c r="QHE107" s="227" t="s">
        <v>294</v>
      </c>
      <c r="QHF107" s="227"/>
      <c r="QHG107" s="227"/>
      <c r="QHH107" s="227"/>
      <c r="QHI107" s="227"/>
      <c r="QHJ107" s="227"/>
      <c r="QHK107" s="227"/>
      <c r="QHL107" s="227"/>
      <c r="QHM107" s="227" t="s">
        <v>294</v>
      </c>
      <c r="QHN107" s="227"/>
      <c r="QHO107" s="227"/>
      <c r="QHP107" s="227"/>
      <c r="QHQ107" s="227"/>
      <c r="QHR107" s="227"/>
      <c r="QHS107" s="227"/>
      <c r="QHT107" s="227"/>
      <c r="QHU107" s="227" t="s">
        <v>294</v>
      </c>
      <c r="QHV107" s="227"/>
      <c r="QHW107" s="227"/>
      <c r="QHX107" s="227"/>
      <c r="QHY107" s="227"/>
      <c r="QHZ107" s="227"/>
      <c r="QIA107" s="227"/>
      <c r="QIB107" s="227"/>
      <c r="QIC107" s="227" t="s">
        <v>294</v>
      </c>
      <c r="QID107" s="227"/>
      <c r="QIE107" s="227"/>
      <c r="QIF107" s="227"/>
      <c r="QIG107" s="227"/>
      <c r="QIH107" s="227"/>
      <c r="QII107" s="227"/>
      <c r="QIJ107" s="227"/>
      <c r="QIK107" s="227" t="s">
        <v>294</v>
      </c>
      <c r="QIL107" s="227"/>
      <c r="QIM107" s="227"/>
      <c r="QIN107" s="227"/>
      <c r="QIO107" s="227"/>
      <c r="QIP107" s="227"/>
      <c r="QIQ107" s="227"/>
      <c r="QIR107" s="227"/>
      <c r="QIS107" s="227" t="s">
        <v>294</v>
      </c>
      <c r="QIT107" s="227"/>
      <c r="QIU107" s="227"/>
      <c r="QIV107" s="227"/>
      <c r="QIW107" s="227"/>
      <c r="QIX107" s="227"/>
      <c r="QIY107" s="227"/>
      <c r="QIZ107" s="227"/>
      <c r="QJA107" s="227" t="s">
        <v>294</v>
      </c>
      <c r="QJB107" s="227"/>
      <c r="QJC107" s="227"/>
      <c r="QJD107" s="227"/>
      <c r="QJE107" s="227"/>
      <c r="QJF107" s="227"/>
      <c r="QJG107" s="227"/>
      <c r="QJH107" s="227"/>
      <c r="QJI107" s="227" t="s">
        <v>294</v>
      </c>
      <c r="QJJ107" s="227"/>
      <c r="QJK107" s="227"/>
      <c r="QJL107" s="227"/>
      <c r="QJM107" s="227"/>
      <c r="QJN107" s="227"/>
      <c r="QJO107" s="227"/>
      <c r="QJP107" s="227"/>
      <c r="QJQ107" s="227" t="s">
        <v>294</v>
      </c>
      <c r="QJR107" s="227"/>
      <c r="QJS107" s="227"/>
      <c r="QJT107" s="227"/>
      <c r="QJU107" s="227"/>
      <c r="QJV107" s="227"/>
      <c r="QJW107" s="227"/>
      <c r="QJX107" s="227"/>
      <c r="QJY107" s="227" t="s">
        <v>294</v>
      </c>
      <c r="QJZ107" s="227"/>
      <c r="QKA107" s="227"/>
      <c r="QKB107" s="227"/>
      <c r="QKC107" s="227"/>
      <c r="QKD107" s="227"/>
      <c r="QKE107" s="227"/>
      <c r="QKF107" s="227"/>
      <c r="QKG107" s="227" t="s">
        <v>294</v>
      </c>
      <c r="QKH107" s="227"/>
      <c r="QKI107" s="227"/>
      <c r="QKJ107" s="227"/>
      <c r="QKK107" s="227"/>
      <c r="QKL107" s="227"/>
      <c r="QKM107" s="227"/>
      <c r="QKN107" s="227"/>
      <c r="QKO107" s="227" t="s">
        <v>294</v>
      </c>
      <c r="QKP107" s="227"/>
      <c r="QKQ107" s="227"/>
      <c r="QKR107" s="227"/>
      <c r="QKS107" s="227"/>
      <c r="QKT107" s="227"/>
      <c r="QKU107" s="227"/>
      <c r="QKV107" s="227"/>
      <c r="QKW107" s="227" t="s">
        <v>294</v>
      </c>
      <c r="QKX107" s="227"/>
      <c r="QKY107" s="227"/>
      <c r="QKZ107" s="227"/>
      <c r="QLA107" s="227"/>
      <c r="QLB107" s="227"/>
      <c r="QLC107" s="227"/>
      <c r="QLD107" s="227"/>
      <c r="QLE107" s="227" t="s">
        <v>294</v>
      </c>
      <c r="QLF107" s="227"/>
      <c r="QLG107" s="227"/>
      <c r="QLH107" s="227"/>
      <c r="QLI107" s="227"/>
      <c r="QLJ107" s="227"/>
      <c r="QLK107" s="227"/>
      <c r="QLL107" s="227"/>
      <c r="QLM107" s="227" t="s">
        <v>294</v>
      </c>
      <c r="QLN107" s="227"/>
      <c r="QLO107" s="227"/>
      <c r="QLP107" s="227"/>
      <c r="QLQ107" s="227"/>
      <c r="QLR107" s="227"/>
      <c r="QLS107" s="227"/>
      <c r="QLT107" s="227"/>
      <c r="QLU107" s="227" t="s">
        <v>294</v>
      </c>
      <c r="QLV107" s="227"/>
      <c r="QLW107" s="227"/>
      <c r="QLX107" s="227"/>
      <c r="QLY107" s="227"/>
      <c r="QLZ107" s="227"/>
      <c r="QMA107" s="227"/>
      <c r="QMB107" s="227"/>
      <c r="QMC107" s="227" t="s">
        <v>294</v>
      </c>
      <c r="QMD107" s="227"/>
      <c r="QME107" s="227"/>
      <c r="QMF107" s="227"/>
      <c r="QMG107" s="227"/>
      <c r="QMH107" s="227"/>
      <c r="QMI107" s="227"/>
      <c r="QMJ107" s="227"/>
      <c r="QMK107" s="227" t="s">
        <v>294</v>
      </c>
      <c r="QML107" s="227"/>
      <c r="QMM107" s="227"/>
      <c r="QMN107" s="227"/>
      <c r="QMO107" s="227"/>
      <c r="QMP107" s="227"/>
      <c r="QMQ107" s="227"/>
      <c r="QMR107" s="227"/>
      <c r="QMS107" s="227" t="s">
        <v>294</v>
      </c>
      <c r="QMT107" s="227"/>
      <c r="QMU107" s="227"/>
      <c r="QMV107" s="227"/>
      <c r="QMW107" s="227"/>
      <c r="QMX107" s="227"/>
      <c r="QMY107" s="227"/>
      <c r="QMZ107" s="227"/>
      <c r="QNA107" s="227" t="s">
        <v>294</v>
      </c>
      <c r="QNB107" s="227"/>
      <c r="QNC107" s="227"/>
      <c r="QND107" s="227"/>
      <c r="QNE107" s="227"/>
      <c r="QNF107" s="227"/>
      <c r="QNG107" s="227"/>
      <c r="QNH107" s="227"/>
      <c r="QNI107" s="227" t="s">
        <v>294</v>
      </c>
      <c r="QNJ107" s="227"/>
      <c r="QNK107" s="227"/>
      <c r="QNL107" s="227"/>
      <c r="QNM107" s="227"/>
      <c r="QNN107" s="227"/>
      <c r="QNO107" s="227"/>
      <c r="QNP107" s="227"/>
      <c r="QNQ107" s="227" t="s">
        <v>294</v>
      </c>
      <c r="QNR107" s="227"/>
      <c r="QNS107" s="227"/>
      <c r="QNT107" s="227"/>
      <c r="QNU107" s="227"/>
      <c r="QNV107" s="227"/>
      <c r="QNW107" s="227"/>
      <c r="QNX107" s="227"/>
      <c r="QNY107" s="227" t="s">
        <v>294</v>
      </c>
      <c r="QNZ107" s="227"/>
      <c r="QOA107" s="227"/>
      <c r="QOB107" s="227"/>
      <c r="QOC107" s="227"/>
      <c r="QOD107" s="227"/>
      <c r="QOE107" s="227"/>
      <c r="QOF107" s="227"/>
      <c r="QOG107" s="227" t="s">
        <v>294</v>
      </c>
      <c r="QOH107" s="227"/>
      <c r="QOI107" s="227"/>
      <c r="QOJ107" s="227"/>
      <c r="QOK107" s="227"/>
      <c r="QOL107" s="227"/>
      <c r="QOM107" s="227"/>
      <c r="QON107" s="227"/>
      <c r="QOO107" s="227" t="s">
        <v>294</v>
      </c>
      <c r="QOP107" s="227"/>
      <c r="QOQ107" s="227"/>
      <c r="QOR107" s="227"/>
      <c r="QOS107" s="227"/>
      <c r="QOT107" s="227"/>
      <c r="QOU107" s="227"/>
      <c r="QOV107" s="227"/>
      <c r="QOW107" s="227" t="s">
        <v>294</v>
      </c>
      <c r="QOX107" s="227"/>
      <c r="QOY107" s="227"/>
      <c r="QOZ107" s="227"/>
      <c r="QPA107" s="227"/>
      <c r="QPB107" s="227"/>
      <c r="QPC107" s="227"/>
      <c r="QPD107" s="227"/>
      <c r="QPE107" s="227" t="s">
        <v>294</v>
      </c>
      <c r="QPF107" s="227"/>
      <c r="QPG107" s="227"/>
      <c r="QPH107" s="227"/>
      <c r="QPI107" s="227"/>
      <c r="QPJ107" s="227"/>
      <c r="QPK107" s="227"/>
      <c r="QPL107" s="227"/>
      <c r="QPM107" s="227" t="s">
        <v>294</v>
      </c>
      <c r="QPN107" s="227"/>
      <c r="QPO107" s="227"/>
      <c r="QPP107" s="227"/>
      <c r="QPQ107" s="227"/>
      <c r="QPR107" s="227"/>
      <c r="QPS107" s="227"/>
      <c r="QPT107" s="227"/>
      <c r="QPU107" s="227" t="s">
        <v>294</v>
      </c>
      <c r="QPV107" s="227"/>
      <c r="QPW107" s="227"/>
      <c r="QPX107" s="227"/>
      <c r="QPY107" s="227"/>
      <c r="QPZ107" s="227"/>
      <c r="QQA107" s="227"/>
      <c r="QQB107" s="227"/>
      <c r="QQC107" s="227" t="s">
        <v>294</v>
      </c>
      <c r="QQD107" s="227"/>
      <c r="QQE107" s="227"/>
      <c r="QQF107" s="227"/>
      <c r="QQG107" s="227"/>
      <c r="QQH107" s="227"/>
      <c r="QQI107" s="227"/>
      <c r="QQJ107" s="227"/>
      <c r="QQK107" s="227" t="s">
        <v>294</v>
      </c>
      <c r="QQL107" s="227"/>
      <c r="QQM107" s="227"/>
      <c r="QQN107" s="227"/>
      <c r="QQO107" s="227"/>
      <c r="QQP107" s="227"/>
      <c r="QQQ107" s="227"/>
      <c r="QQR107" s="227"/>
      <c r="QQS107" s="227" t="s">
        <v>294</v>
      </c>
      <c r="QQT107" s="227"/>
      <c r="QQU107" s="227"/>
      <c r="QQV107" s="227"/>
      <c r="QQW107" s="227"/>
      <c r="QQX107" s="227"/>
      <c r="QQY107" s="227"/>
      <c r="QQZ107" s="227"/>
      <c r="QRA107" s="227" t="s">
        <v>294</v>
      </c>
      <c r="QRB107" s="227"/>
      <c r="QRC107" s="227"/>
      <c r="QRD107" s="227"/>
      <c r="QRE107" s="227"/>
      <c r="QRF107" s="227"/>
      <c r="QRG107" s="227"/>
      <c r="QRH107" s="227"/>
      <c r="QRI107" s="227" t="s">
        <v>294</v>
      </c>
      <c r="QRJ107" s="227"/>
      <c r="QRK107" s="227"/>
      <c r="QRL107" s="227"/>
      <c r="QRM107" s="227"/>
      <c r="QRN107" s="227"/>
      <c r="QRO107" s="227"/>
      <c r="QRP107" s="227"/>
      <c r="QRQ107" s="227" t="s">
        <v>294</v>
      </c>
      <c r="QRR107" s="227"/>
      <c r="QRS107" s="227"/>
      <c r="QRT107" s="227"/>
      <c r="QRU107" s="227"/>
      <c r="QRV107" s="227"/>
      <c r="QRW107" s="227"/>
      <c r="QRX107" s="227"/>
      <c r="QRY107" s="227" t="s">
        <v>294</v>
      </c>
      <c r="QRZ107" s="227"/>
      <c r="QSA107" s="227"/>
      <c r="QSB107" s="227"/>
      <c r="QSC107" s="227"/>
      <c r="QSD107" s="227"/>
      <c r="QSE107" s="227"/>
      <c r="QSF107" s="227"/>
      <c r="QSG107" s="227" t="s">
        <v>294</v>
      </c>
      <c r="QSH107" s="227"/>
      <c r="QSI107" s="227"/>
      <c r="QSJ107" s="227"/>
      <c r="QSK107" s="227"/>
      <c r="QSL107" s="227"/>
      <c r="QSM107" s="227"/>
      <c r="QSN107" s="227"/>
      <c r="QSO107" s="227" t="s">
        <v>294</v>
      </c>
      <c r="QSP107" s="227"/>
      <c r="QSQ107" s="227"/>
      <c r="QSR107" s="227"/>
      <c r="QSS107" s="227"/>
      <c r="QST107" s="227"/>
      <c r="QSU107" s="227"/>
      <c r="QSV107" s="227"/>
      <c r="QSW107" s="227" t="s">
        <v>294</v>
      </c>
      <c r="QSX107" s="227"/>
      <c r="QSY107" s="227"/>
      <c r="QSZ107" s="227"/>
      <c r="QTA107" s="227"/>
      <c r="QTB107" s="227"/>
      <c r="QTC107" s="227"/>
      <c r="QTD107" s="227"/>
      <c r="QTE107" s="227" t="s">
        <v>294</v>
      </c>
      <c r="QTF107" s="227"/>
      <c r="QTG107" s="227"/>
      <c r="QTH107" s="227"/>
      <c r="QTI107" s="227"/>
      <c r="QTJ107" s="227"/>
      <c r="QTK107" s="227"/>
      <c r="QTL107" s="227"/>
      <c r="QTM107" s="227" t="s">
        <v>294</v>
      </c>
      <c r="QTN107" s="227"/>
      <c r="QTO107" s="227"/>
      <c r="QTP107" s="227"/>
      <c r="QTQ107" s="227"/>
      <c r="QTR107" s="227"/>
      <c r="QTS107" s="227"/>
      <c r="QTT107" s="227"/>
      <c r="QTU107" s="227" t="s">
        <v>294</v>
      </c>
      <c r="QTV107" s="227"/>
      <c r="QTW107" s="227"/>
      <c r="QTX107" s="227"/>
      <c r="QTY107" s="227"/>
      <c r="QTZ107" s="227"/>
      <c r="QUA107" s="227"/>
      <c r="QUB107" s="227"/>
      <c r="QUC107" s="227" t="s">
        <v>294</v>
      </c>
      <c r="QUD107" s="227"/>
      <c r="QUE107" s="227"/>
      <c r="QUF107" s="227"/>
      <c r="QUG107" s="227"/>
      <c r="QUH107" s="227"/>
      <c r="QUI107" s="227"/>
      <c r="QUJ107" s="227"/>
      <c r="QUK107" s="227" t="s">
        <v>294</v>
      </c>
      <c r="QUL107" s="227"/>
      <c r="QUM107" s="227"/>
      <c r="QUN107" s="227"/>
      <c r="QUO107" s="227"/>
      <c r="QUP107" s="227"/>
      <c r="QUQ107" s="227"/>
      <c r="QUR107" s="227"/>
      <c r="QUS107" s="227" t="s">
        <v>294</v>
      </c>
      <c r="QUT107" s="227"/>
      <c r="QUU107" s="227"/>
      <c r="QUV107" s="227"/>
      <c r="QUW107" s="227"/>
      <c r="QUX107" s="227"/>
      <c r="QUY107" s="227"/>
      <c r="QUZ107" s="227"/>
      <c r="QVA107" s="227" t="s">
        <v>294</v>
      </c>
      <c r="QVB107" s="227"/>
      <c r="QVC107" s="227"/>
      <c r="QVD107" s="227"/>
      <c r="QVE107" s="227"/>
      <c r="QVF107" s="227"/>
      <c r="QVG107" s="227"/>
      <c r="QVH107" s="227"/>
      <c r="QVI107" s="227" t="s">
        <v>294</v>
      </c>
      <c r="QVJ107" s="227"/>
      <c r="QVK107" s="227"/>
      <c r="QVL107" s="227"/>
      <c r="QVM107" s="227"/>
      <c r="QVN107" s="227"/>
      <c r="QVO107" s="227"/>
      <c r="QVP107" s="227"/>
      <c r="QVQ107" s="227" t="s">
        <v>294</v>
      </c>
      <c r="QVR107" s="227"/>
      <c r="QVS107" s="227"/>
      <c r="QVT107" s="227"/>
      <c r="QVU107" s="227"/>
      <c r="QVV107" s="227"/>
      <c r="QVW107" s="227"/>
      <c r="QVX107" s="227"/>
      <c r="QVY107" s="227" t="s">
        <v>294</v>
      </c>
      <c r="QVZ107" s="227"/>
      <c r="QWA107" s="227"/>
      <c r="QWB107" s="227"/>
      <c r="QWC107" s="227"/>
      <c r="QWD107" s="227"/>
      <c r="QWE107" s="227"/>
      <c r="QWF107" s="227"/>
      <c r="QWG107" s="227" t="s">
        <v>294</v>
      </c>
      <c r="QWH107" s="227"/>
      <c r="QWI107" s="227"/>
      <c r="QWJ107" s="227"/>
      <c r="QWK107" s="227"/>
      <c r="QWL107" s="227"/>
      <c r="QWM107" s="227"/>
      <c r="QWN107" s="227"/>
      <c r="QWO107" s="227" t="s">
        <v>294</v>
      </c>
      <c r="QWP107" s="227"/>
      <c r="QWQ107" s="227"/>
      <c r="QWR107" s="227"/>
      <c r="QWS107" s="227"/>
      <c r="QWT107" s="227"/>
      <c r="QWU107" s="227"/>
      <c r="QWV107" s="227"/>
      <c r="QWW107" s="227" t="s">
        <v>294</v>
      </c>
      <c r="QWX107" s="227"/>
      <c r="QWY107" s="227"/>
      <c r="QWZ107" s="227"/>
      <c r="QXA107" s="227"/>
      <c r="QXB107" s="227"/>
      <c r="QXC107" s="227"/>
      <c r="QXD107" s="227"/>
      <c r="QXE107" s="227" t="s">
        <v>294</v>
      </c>
      <c r="QXF107" s="227"/>
      <c r="QXG107" s="227"/>
      <c r="QXH107" s="227"/>
      <c r="QXI107" s="227"/>
      <c r="QXJ107" s="227"/>
      <c r="QXK107" s="227"/>
      <c r="QXL107" s="227"/>
      <c r="QXM107" s="227" t="s">
        <v>294</v>
      </c>
      <c r="QXN107" s="227"/>
      <c r="QXO107" s="227"/>
      <c r="QXP107" s="227"/>
      <c r="QXQ107" s="227"/>
      <c r="QXR107" s="227"/>
      <c r="QXS107" s="227"/>
      <c r="QXT107" s="227"/>
      <c r="QXU107" s="227" t="s">
        <v>294</v>
      </c>
      <c r="QXV107" s="227"/>
      <c r="QXW107" s="227"/>
      <c r="QXX107" s="227"/>
      <c r="QXY107" s="227"/>
      <c r="QXZ107" s="227"/>
      <c r="QYA107" s="227"/>
      <c r="QYB107" s="227"/>
      <c r="QYC107" s="227" t="s">
        <v>294</v>
      </c>
      <c r="QYD107" s="227"/>
      <c r="QYE107" s="227"/>
      <c r="QYF107" s="227"/>
      <c r="QYG107" s="227"/>
      <c r="QYH107" s="227"/>
      <c r="QYI107" s="227"/>
      <c r="QYJ107" s="227"/>
      <c r="QYK107" s="227" t="s">
        <v>294</v>
      </c>
      <c r="QYL107" s="227"/>
      <c r="QYM107" s="227"/>
      <c r="QYN107" s="227"/>
      <c r="QYO107" s="227"/>
      <c r="QYP107" s="227"/>
      <c r="QYQ107" s="227"/>
      <c r="QYR107" s="227"/>
      <c r="QYS107" s="227" t="s">
        <v>294</v>
      </c>
      <c r="QYT107" s="227"/>
      <c r="QYU107" s="227"/>
      <c r="QYV107" s="227"/>
      <c r="QYW107" s="227"/>
      <c r="QYX107" s="227"/>
      <c r="QYY107" s="227"/>
      <c r="QYZ107" s="227"/>
      <c r="QZA107" s="227" t="s">
        <v>294</v>
      </c>
      <c r="QZB107" s="227"/>
      <c r="QZC107" s="227"/>
      <c r="QZD107" s="227"/>
      <c r="QZE107" s="227"/>
      <c r="QZF107" s="227"/>
      <c r="QZG107" s="227"/>
      <c r="QZH107" s="227"/>
      <c r="QZI107" s="227" t="s">
        <v>294</v>
      </c>
      <c r="QZJ107" s="227"/>
      <c r="QZK107" s="227"/>
      <c r="QZL107" s="227"/>
      <c r="QZM107" s="227"/>
      <c r="QZN107" s="227"/>
      <c r="QZO107" s="227"/>
      <c r="QZP107" s="227"/>
      <c r="QZQ107" s="227" t="s">
        <v>294</v>
      </c>
      <c r="QZR107" s="227"/>
      <c r="QZS107" s="227"/>
      <c r="QZT107" s="227"/>
      <c r="QZU107" s="227"/>
      <c r="QZV107" s="227"/>
      <c r="QZW107" s="227"/>
      <c r="QZX107" s="227"/>
      <c r="QZY107" s="227" t="s">
        <v>294</v>
      </c>
      <c r="QZZ107" s="227"/>
      <c r="RAA107" s="227"/>
      <c r="RAB107" s="227"/>
      <c r="RAC107" s="227"/>
      <c r="RAD107" s="227"/>
      <c r="RAE107" s="227"/>
      <c r="RAF107" s="227"/>
      <c r="RAG107" s="227" t="s">
        <v>294</v>
      </c>
      <c r="RAH107" s="227"/>
      <c r="RAI107" s="227"/>
      <c r="RAJ107" s="227"/>
      <c r="RAK107" s="227"/>
      <c r="RAL107" s="227"/>
      <c r="RAM107" s="227"/>
      <c r="RAN107" s="227"/>
      <c r="RAO107" s="227" t="s">
        <v>294</v>
      </c>
      <c r="RAP107" s="227"/>
      <c r="RAQ107" s="227"/>
      <c r="RAR107" s="227"/>
      <c r="RAS107" s="227"/>
      <c r="RAT107" s="227"/>
      <c r="RAU107" s="227"/>
      <c r="RAV107" s="227"/>
      <c r="RAW107" s="227" t="s">
        <v>294</v>
      </c>
      <c r="RAX107" s="227"/>
      <c r="RAY107" s="227"/>
      <c r="RAZ107" s="227"/>
      <c r="RBA107" s="227"/>
      <c r="RBB107" s="227"/>
      <c r="RBC107" s="227"/>
      <c r="RBD107" s="227"/>
      <c r="RBE107" s="227" t="s">
        <v>294</v>
      </c>
      <c r="RBF107" s="227"/>
      <c r="RBG107" s="227"/>
      <c r="RBH107" s="227"/>
      <c r="RBI107" s="227"/>
      <c r="RBJ107" s="227"/>
      <c r="RBK107" s="227"/>
      <c r="RBL107" s="227"/>
      <c r="RBM107" s="227" t="s">
        <v>294</v>
      </c>
      <c r="RBN107" s="227"/>
      <c r="RBO107" s="227"/>
      <c r="RBP107" s="227"/>
      <c r="RBQ107" s="227"/>
      <c r="RBR107" s="227"/>
      <c r="RBS107" s="227"/>
      <c r="RBT107" s="227"/>
      <c r="RBU107" s="227" t="s">
        <v>294</v>
      </c>
      <c r="RBV107" s="227"/>
      <c r="RBW107" s="227"/>
      <c r="RBX107" s="227"/>
      <c r="RBY107" s="227"/>
      <c r="RBZ107" s="227"/>
      <c r="RCA107" s="227"/>
      <c r="RCB107" s="227"/>
      <c r="RCC107" s="227" t="s">
        <v>294</v>
      </c>
      <c r="RCD107" s="227"/>
      <c r="RCE107" s="227"/>
      <c r="RCF107" s="227"/>
      <c r="RCG107" s="227"/>
      <c r="RCH107" s="227"/>
      <c r="RCI107" s="227"/>
      <c r="RCJ107" s="227"/>
      <c r="RCK107" s="227" t="s">
        <v>294</v>
      </c>
      <c r="RCL107" s="227"/>
      <c r="RCM107" s="227"/>
      <c r="RCN107" s="227"/>
      <c r="RCO107" s="227"/>
      <c r="RCP107" s="227"/>
      <c r="RCQ107" s="227"/>
      <c r="RCR107" s="227"/>
      <c r="RCS107" s="227" t="s">
        <v>294</v>
      </c>
      <c r="RCT107" s="227"/>
      <c r="RCU107" s="227"/>
      <c r="RCV107" s="227"/>
      <c r="RCW107" s="227"/>
      <c r="RCX107" s="227"/>
      <c r="RCY107" s="227"/>
      <c r="RCZ107" s="227"/>
      <c r="RDA107" s="227" t="s">
        <v>294</v>
      </c>
      <c r="RDB107" s="227"/>
      <c r="RDC107" s="227"/>
      <c r="RDD107" s="227"/>
      <c r="RDE107" s="227"/>
      <c r="RDF107" s="227"/>
      <c r="RDG107" s="227"/>
      <c r="RDH107" s="227"/>
      <c r="RDI107" s="227" t="s">
        <v>294</v>
      </c>
      <c r="RDJ107" s="227"/>
      <c r="RDK107" s="227"/>
      <c r="RDL107" s="227"/>
      <c r="RDM107" s="227"/>
      <c r="RDN107" s="227"/>
      <c r="RDO107" s="227"/>
      <c r="RDP107" s="227"/>
      <c r="RDQ107" s="227" t="s">
        <v>294</v>
      </c>
      <c r="RDR107" s="227"/>
      <c r="RDS107" s="227"/>
      <c r="RDT107" s="227"/>
      <c r="RDU107" s="227"/>
      <c r="RDV107" s="227"/>
      <c r="RDW107" s="227"/>
      <c r="RDX107" s="227"/>
      <c r="RDY107" s="227" t="s">
        <v>294</v>
      </c>
      <c r="RDZ107" s="227"/>
      <c r="REA107" s="227"/>
      <c r="REB107" s="227"/>
      <c r="REC107" s="227"/>
      <c r="RED107" s="227"/>
      <c r="REE107" s="227"/>
      <c r="REF107" s="227"/>
      <c r="REG107" s="227" t="s">
        <v>294</v>
      </c>
      <c r="REH107" s="227"/>
      <c r="REI107" s="227"/>
      <c r="REJ107" s="227"/>
      <c r="REK107" s="227"/>
      <c r="REL107" s="227"/>
      <c r="REM107" s="227"/>
      <c r="REN107" s="227"/>
      <c r="REO107" s="227" t="s">
        <v>294</v>
      </c>
      <c r="REP107" s="227"/>
      <c r="REQ107" s="227"/>
      <c r="RER107" s="227"/>
      <c r="RES107" s="227"/>
      <c r="RET107" s="227"/>
      <c r="REU107" s="227"/>
      <c r="REV107" s="227"/>
      <c r="REW107" s="227" t="s">
        <v>294</v>
      </c>
      <c r="REX107" s="227"/>
      <c r="REY107" s="227"/>
      <c r="REZ107" s="227"/>
      <c r="RFA107" s="227"/>
      <c r="RFB107" s="227"/>
      <c r="RFC107" s="227"/>
      <c r="RFD107" s="227"/>
      <c r="RFE107" s="227" t="s">
        <v>294</v>
      </c>
      <c r="RFF107" s="227"/>
      <c r="RFG107" s="227"/>
      <c r="RFH107" s="227"/>
      <c r="RFI107" s="227"/>
      <c r="RFJ107" s="227"/>
      <c r="RFK107" s="227"/>
      <c r="RFL107" s="227"/>
      <c r="RFM107" s="227" t="s">
        <v>294</v>
      </c>
      <c r="RFN107" s="227"/>
      <c r="RFO107" s="227"/>
      <c r="RFP107" s="227"/>
      <c r="RFQ107" s="227"/>
      <c r="RFR107" s="227"/>
      <c r="RFS107" s="227"/>
      <c r="RFT107" s="227"/>
      <c r="RFU107" s="227" t="s">
        <v>294</v>
      </c>
      <c r="RFV107" s="227"/>
      <c r="RFW107" s="227"/>
      <c r="RFX107" s="227"/>
      <c r="RFY107" s="227"/>
      <c r="RFZ107" s="227"/>
      <c r="RGA107" s="227"/>
      <c r="RGB107" s="227"/>
      <c r="RGC107" s="227" t="s">
        <v>294</v>
      </c>
      <c r="RGD107" s="227"/>
      <c r="RGE107" s="227"/>
      <c r="RGF107" s="227"/>
      <c r="RGG107" s="227"/>
      <c r="RGH107" s="227"/>
      <c r="RGI107" s="227"/>
      <c r="RGJ107" s="227"/>
      <c r="RGK107" s="227" t="s">
        <v>294</v>
      </c>
      <c r="RGL107" s="227"/>
      <c r="RGM107" s="227"/>
      <c r="RGN107" s="227"/>
      <c r="RGO107" s="227"/>
      <c r="RGP107" s="227"/>
      <c r="RGQ107" s="227"/>
      <c r="RGR107" s="227"/>
      <c r="RGS107" s="227" t="s">
        <v>294</v>
      </c>
      <c r="RGT107" s="227"/>
      <c r="RGU107" s="227"/>
      <c r="RGV107" s="227"/>
      <c r="RGW107" s="227"/>
      <c r="RGX107" s="227"/>
      <c r="RGY107" s="227"/>
      <c r="RGZ107" s="227"/>
      <c r="RHA107" s="227" t="s">
        <v>294</v>
      </c>
      <c r="RHB107" s="227"/>
      <c r="RHC107" s="227"/>
      <c r="RHD107" s="227"/>
      <c r="RHE107" s="227"/>
      <c r="RHF107" s="227"/>
      <c r="RHG107" s="227"/>
      <c r="RHH107" s="227"/>
      <c r="RHI107" s="227" t="s">
        <v>294</v>
      </c>
      <c r="RHJ107" s="227"/>
      <c r="RHK107" s="227"/>
      <c r="RHL107" s="227"/>
      <c r="RHM107" s="227"/>
      <c r="RHN107" s="227"/>
      <c r="RHO107" s="227"/>
      <c r="RHP107" s="227"/>
      <c r="RHQ107" s="227" t="s">
        <v>294</v>
      </c>
      <c r="RHR107" s="227"/>
      <c r="RHS107" s="227"/>
      <c r="RHT107" s="227"/>
      <c r="RHU107" s="227"/>
      <c r="RHV107" s="227"/>
      <c r="RHW107" s="227"/>
      <c r="RHX107" s="227"/>
      <c r="RHY107" s="227" t="s">
        <v>294</v>
      </c>
      <c r="RHZ107" s="227"/>
      <c r="RIA107" s="227"/>
      <c r="RIB107" s="227"/>
      <c r="RIC107" s="227"/>
      <c r="RID107" s="227"/>
      <c r="RIE107" s="227"/>
      <c r="RIF107" s="227"/>
      <c r="RIG107" s="227" t="s">
        <v>294</v>
      </c>
      <c r="RIH107" s="227"/>
      <c r="RII107" s="227"/>
      <c r="RIJ107" s="227"/>
      <c r="RIK107" s="227"/>
      <c r="RIL107" s="227"/>
      <c r="RIM107" s="227"/>
      <c r="RIN107" s="227"/>
      <c r="RIO107" s="227" t="s">
        <v>294</v>
      </c>
      <c r="RIP107" s="227"/>
      <c r="RIQ107" s="227"/>
      <c r="RIR107" s="227"/>
      <c r="RIS107" s="227"/>
      <c r="RIT107" s="227"/>
      <c r="RIU107" s="227"/>
      <c r="RIV107" s="227"/>
      <c r="RIW107" s="227" t="s">
        <v>294</v>
      </c>
      <c r="RIX107" s="227"/>
      <c r="RIY107" s="227"/>
      <c r="RIZ107" s="227"/>
      <c r="RJA107" s="227"/>
      <c r="RJB107" s="227"/>
      <c r="RJC107" s="227"/>
      <c r="RJD107" s="227"/>
      <c r="RJE107" s="227" t="s">
        <v>294</v>
      </c>
      <c r="RJF107" s="227"/>
      <c r="RJG107" s="227"/>
      <c r="RJH107" s="227"/>
      <c r="RJI107" s="227"/>
      <c r="RJJ107" s="227"/>
      <c r="RJK107" s="227"/>
      <c r="RJL107" s="227"/>
      <c r="RJM107" s="227" t="s">
        <v>294</v>
      </c>
      <c r="RJN107" s="227"/>
      <c r="RJO107" s="227"/>
      <c r="RJP107" s="227"/>
      <c r="RJQ107" s="227"/>
      <c r="RJR107" s="227"/>
      <c r="RJS107" s="227"/>
      <c r="RJT107" s="227"/>
      <c r="RJU107" s="227" t="s">
        <v>294</v>
      </c>
      <c r="RJV107" s="227"/>
      <c r="RJW107" s="227"/>
      <c r="RJX107" s="227"/>
      <c r="RJY107" s="227"/>
      <c r="RJZ107" s="227"/>
      <c r="RKA107" s="227"/>
      <c r="RKB107" s="227"/>
      <c r="RKC107" s="227" t="s">
        <v>294</v>
      </c>
      <c r="RKD107" s="227"/>
      <c r="RKE107" s="227"/>
      <c r="RKF107" s="227"/>
      <c r="RKG107" s="227"/>
      <c r="RKH107" s="227"/>
      <c r="RKI107" s="227"/>
      <c r="RKJ107" s="227"/>
      <c r="RKK107" s="227" t="s">
        <v>294</v>
      </c>
      <c r="RKL107" s="227"/>
      <c r="RKM107" s="227"/>
      <c r="RKN107" s="227"/>
      <c r="RKO107" s="227"/>
      <c r="RKP107" s="227"/>
      <c r="RKQ107" s="227"/>
      <c r="RKR107" s="227"/>
      <c r="RKS107" s="227" t="s">
        <v>294</v>
      </c>
      <c r="RKT107" s="227"/>
      <c r="RKU107" s="227"/>
      <c r="RKV107" s="227"/>
      <c r="RKW107" s="227"/>
      <c r="RKX107" s="227"/>
      <c r="RKY107" s="227"/>
      <c r="RKZ107" s="227"/>
      <c r="RLA107" s="227" t="s">
        <v>294</v>
      </c>
      <c r="RLB107" s="227"/>
      <c r="RLC107" s="227"/>
      <c r="RLD107" s="227"/>
      <c r="RLE107" s="227"/>
      <c r="RLF107" s="227"/>
      <c r="RLG107" s="227"/>
      <c r="RLH107" s="227"/>
      <c r="RLI107" s="227" t="s">
        <v>294</v>
      </c>
      <c r="RLJ107" s="227"/>
      <c r="RLK107" s="227"/>
      <c r="RLL107" s="227"/>
      <c r="RLM107" s="227"/>
      <c r="RLN107" s="227"/>
      <c r="RLO107" s="227"/>
      <c r="RLP107" s="227"/>
      <c r="RLQ107" s="227" t="s">
        <v>294</v>
      </c>
      <c r="RLR107" s="227"/>
      <c r="RLS107" s="227"/>
      <c r="RLT107" s="227"/>
      <c r="RLU107" s="227"/>
      <c r="RLV107" s="227"/>
      <c r="RLW107" s="227"/>
      <c r="RLX107" s="227"/>
      <c r="RLY107" s="227" t="s">
        <v>294</v>
      </c>
      <c r="RLZ107" s="227"/>
      <c r="RMA107" s="227"/>
      <c r="RMB107" s="227"/>
      <c r="RMC107" s="227"/>
      <c r="RMD107" s="227"/>
      <c r="RME107" s="227"/>
      <c r="RMF107" s="227"/>
      <c r="RMG107" s="227" t="s">
        <v>294</v>
      </c>
      <c r="RMH107" s="227"/>
      <c r="RMI107" s="227"/>
      <c r="RMJ107" s="227"/>
      <c r="RMK107" s="227"/>
      <c r="RML107" s="227"/>
      <c r="RMM107" s="227"/>
      <c r="RMN107" s="227"/>
      <c r="RMO107" s="227" t="s">
        <v>294</v>
      </c>
      <c r="RMP107" s="227"/>
      <c r="RMQ107" s="227"/>
      <c r="RMR107" s="227"/>
      <c r="RMS107" s="227"/>
      <c r="RMT107" s="227"/>
      <c r="RMU107" s="227"/>
      <c r="RMV107" s="227"/>
      <c r="RMW107" s="227" t="s">
        <v>294</v>
      </c>
      <c r="RMX107" s="227"/>
      <c r="RMY107" s="227"/>
      <c r="RMZ107" s="227"/>
      <c r="RNA107" s="227"/>
      <c r="RNB107" s="227"/>
      <c r="RNC107" s="227"/>
      <c r="RND107" s="227"/>
      <c r="RNE107" s="227" t="s">
        <v>294</v>
      </c>
      <c r="RNF107" s="227"/>
      <c r="RNG107" s="227"/>
      <c r="RNH107" s="227"/>
      <c r="RNI107" s="227"/>
      <c r="RNJ107" s="227"/>
      <c r="RNK107" s="227"/>
      <c r="RNL107" s="227"/>
      <c r="RNM107" s="227" t="s">
        <v>294</v>
      </c>
      <c r="RNN107" s="227"/>
      <c r="RNO107" s="227"/>
      <c r="RNP107" s="227"/>
      <c r="RNQ107" s="227"/>
      <c r="RNR107" s="227"/>
      <c r="RNS107" s="227"/>
      <c r="RNT107" s="227"/>
      <c r="RNU107" s="227" t="s">
        <v>294</v>
      </c>
      <c r="RNV107" s="227"/>
      <c r="RNW107" s="227"/>
      <c r="RNX107" s="227"/>
      <c r="RNY107" s="227"/>
      <c r="RNZ107" s="227"/>
      <c r="ROA107" s="227"/>
      <c r="ROB107" s="227"/>
      <c r="ROC107" s="227" t="s">
        <v>294</v>
      </c>
      <c r="ROD107" s="227"/>
      <c r="ROE107" s="227"/>
      <c r="ROF107" s="227"/>
      <c r="ROG107" s="227"/>
      <c r="ROH107" s="227"/>
      <c r="ROI107" s="227"/>
      <c r="ROJ107" s="227"/>
      <c r="ROK107" s="227" t="s">
        <v>294</v>
      </c>
      <c r="ROL107" s="227"/>
      <c r="ROM107" s="227"/>
      <c r="RON107" s="227"/>
      <c r="ROO107" s="227"/>
      <c r="ROP107" s="227"/>
      <c r="ROQ107" s="227"/>
      <c r="ROR107" s="227"/>
      <c r="ROS107" s="227" t="s">
        <v>294</v>
      </c>
      <c r="ROT107" s="227"/>
      <c r="ROU107" s="227"/>
      <c r="ROV107" s="227"/>
      <c r="ROW107" s="227"/>
      <c r="ROX107" s="227"/>
      <c r="ROY107" s="227"/>
      <c r="ROZ107" s="227"/>
      <c r="RPA107" s="227" t="s">
        <v>294</v>
      </c>
      <c r="RPB107" s="227"/>
      <c r="RPC107" s="227"/>
      <c r="RPD107" s="227"/>
      <c r="RPE107" s="227"/>
      <c r="RPF107" s="227"/>
      <c r="RPG107" s="227"/>
      <c r="RPH107" s="227"/>
      <c r="RPI107" s="227" t="s">
        <v>294</v>
      </c>
      <c r="RPJ107" s="227"/>
      <c r="RPK107" s="227"/>
      <c r="RPL107" s="227"/>
      <c r="RPM107" s="227"/>
      <c r="RPN107" s="227"/>
      <c r="RPO107" s="227"/>
      <c r="RPP107" s="227"/>
      <c r="RPQ107" s="227" t="s">
        <v>294</v>
      </c>
      <c r="RPR107" s="227"/>
      <c r="RPS107" s="227"/>
      <c r="RPT107" s="227"/>
      <c r="RPU107" s="227"/>
      <c r="RPV107" s="227"/>
      <c r="RPW107" s="227"/>
      <c r="RPX107" s="227"/>
      <c r="RPY107" s="227" t="s">
        <v>294</v>
      </c>
      <c r="RPZ107" s="227"/>
      <c r="RQA107" s="227"/>
      <c r="RQB107" s="227"/>
      <c r="RQC107" s="227"/>
      <c r="RQD107" s="227"/>
      <c r="RQE107" s="227"/>
      <c r="RQF107" s="227"/>
      <c r="RQG107" s="227" t="s">
        <v>294</v>
      </c>
      <c r="RQH107" s="227"/>
      <c r="RQI107" s="227"/>
      <c r="RQJ107" s="227"/>
      <c r="RQK107" s="227"/>
      <c r="RQL107" s="227"/>
      <c r="RQM107" s="227"/>
      <c r="RQN107" s="227"/>
      <c r="RQO107" s="227" t="s">
        <v>294</v>
      </c>
      <c r="RQP107" s="227"/>
      <c r="RQQ107" s="227"/>
      <c r="RQR107" s="227"/>
      <c r="RQS107" s="227"/>
      <c r="RQT107" s="227"/>
      <c r="RQU107" s="227"/>
      <c r="RQV107" s="227"/>
      <c r="RQW107" s="227" t="s">
        <v>294</v>
      </c>
      <c r="RQX107" s="227"/>
      <c r="RQY107" s="227"/>
      <c r="RQZ107" s="227"/>
      <c r="RRA107" s="227"/>
      <c r="RRB107" s="227"/>
      <c r="RRC107" s="227"/>
      <c r="RRD107" s="227"/>
      <c r="RRE107" s="227" t="s">
        <v>294</v>
      </c>
      <c r="RRF107" s="227"/>
      <c r="RRG107" s="227"/>
      <c r="RRH107" s="227"/>
      <c r="RRI107" s="227"/>
      <c r="RRJ107" s="227"/>
      <c r="RRK107" s="227"/>
      <c r="RRL107" s="227"/>
      <c r="RRM107" s="227" t="s">
        <v>294</v>
      </c>
      <c r="RRN107" s="227"/>
      <c r="RRO107" s="227"/>
      <c r="RRP107" s="227"/>
      <c r="RRQ107" s="227"/>
      <c r="RRR107" s="227"/>
      <c r="RRS107" s="227"/>
      <c r="RRT107" s="227"/>
      <c r="RRU107" s="227" t="s">
        <v>294</v>
      </c>
      <c r="RRV107" s="227"/>
      <c r="RRW107" s="227"/>
      <c r="RRX107" s="227"/>
      <c r="RRY107" s="227"/>
      <c r="RRZ107" s="227"/>
      <c r="RSA107" s="227"/>
      <c r="RSB107" s="227"/>
      <c r="RSC107" s="227" t="s">
        <v>294</v>
      </c>
      <c r="RSD107" s="227"/>
      <c r="RSE107" s="227"/>
      <c r="RSF107" s="227"/>
      <c r="RSG107" s="227"/>
      <c r="RSH107" s="227"/>
      <c r="RSI107" s="227"/>
      <c r="RSJ107" s="227"/>
      <c r="RSK107" s="227" t="s">
        <v>294</v>
      </c>
      <c r="RSL107" s="227"/>
      <c r="RSM107" s="227"/>
      <c r="RSN107" s="227"/>
      <c r="RSO107" s="227"/>
      <c r="RSP107" s="227"/>
      <c r="RSQ107" s="227"/>
      <c r="RSR107" s="227"/>
      <c r="RSS107" s="227" t="s">
        <v>294</v>
      </c>
      <c r="RST107" s="227"/>
      <c r="RSU107" s="227"/>
      <c r="RSV107" s="227"/>
      <c r="RSW107" s="227"/>
      <c r="RSX107" s="227"/>
      <c r="RSY107" s="227"/>
      <c r="RSZ107" s="227"/>
      <c r="RTA107" s="227" t="s">
        <v>294</v>
      </c>
      <c r="RTB107" s="227"/>
      <c r="RTC107" s="227"/>
      <c r="RTD107" s="227"/>
      <c r="RTE107" s="227"/>
      <c r="RTF107" s="227"/>
      <c r="RTG107" s="227"/>
      <c r="RTH107" s="227"/>
      <c r="RTI107" s="227" t="s">
        <v>294</v>
      </c>
      <c r="RTJ107" s="227"/>
      <c r="RTK107" s="227"/>
      <c r="RTL107" s="227"/>
      <c r="RTM107" s="227"/>
      <c r="RTN107" s="227"/>
      <c r="RTO107" s="227"/>
      <c r="RTP107" s="227"/>
      <c r="RTQ107" s="227" t="s">
        <v>294</v>
      </c>
      <c r="RTR107" s="227"/>
      <c r="RTS107" s="227"/>
      <c r="RTT107" s="227"/>
      <c r="RTU107" s="227"/>
      <c r="RTV107" s="227"/>
      <c r="RTW107" s="227"/>
      <c r="RTX107" s="227"/>
      <c r="RTY107" s="227" t="s">
        <v>294</v>
      </c>
      <c r="RTZ107" s="227"/>
      <c r="RUA107" s="227"/>
      <c r="RUB107" s="227"/>
      <c r="RUC107" s="227"/>
      <c r="RUD107" s="227"/>
      <c r="RUE107" s="227"/>
      <c r="RUF107" s="227"/>
      <c r="RUG107" s="227" t="s">
        <v>294</v>
      </c>
      <c r="RUH107" s="227"/>
      <c r="RUI107" s="227"/>
      <c r="RUJ107" s="227"/>
      <c r="RUK107" s="227"/>
      <c r="RUL107" s="227"/>
      <c r="RUM107" s="227"/>
      <c r="RUN107" s="227"/>
      <c r="RUO107" s="227" t="s">
        <v>294</v>
      </c>
      <c r="RUP107" s="227"/>
      <c r="RUQ107" s="227"/>
      <c r="RUR107" s="227"/>
      <c r="RUS107" s="227"/>
      <c r="RUT107" s="227"/>
      <c r="RUU107" s="227"/>
      <c r="RUV107" s="227"/>
      <c r="RUW107" s="227" t="s">
        <v>294</v>
      </c>
      <c r="RUX107" s="227"/>
      <c r="RUY107" s="227"/>
      <c r="RUZ107" s="227"/>
      <c r="RVA107" s="227"/>
      <c r="RVB107" s="227"/>
      <c r="RVC107" s="227"/>
      <c r="RVD107" s="227"/>
      <c r="RVE107" s="227" t="s">
        <v>294</v>
      </c>
      <c r="RVF107" s="227"/>
      <c r="RVG107" s="227"/>
      <c r="RVH107" s="227"/>
      <c r="RVI107" s="227"/>
      <c r="RVJ107" s="227"/>
      <c r="RVK107" s="227"/>
      <c r="RVL107" s="227"/>
      <c r="RVM107" s="227" t="s">
        <v>294</v>
      </c>
      <c r="RVN107" s="227"/>
      <c r="RVO107" s="227"/>
      <c r="RVP107" s="227"/>
      <c r="RVQ107" s="227"/>
      <c r="RVR107" s="227"/>
      <c r="RVS107" s="227"/>
      <c r="RVT107" s="227"/>
      <c r="RVU107" s="227" t="s">
        <v>294</v>
      </c>
      <c r="RVV107" s="227"/>
      <c r="RVW107" s="227"/>
      <c r="RVX107" s="227"/>
      <c r="RVY107" s="227"/>
      <c r="RVZ107" s="227"/>
      <c r="RWA107" s="227"/>
      <c r="RWB107" s="227"/>
      <c r="RWC107" s="227" t="s">
        <v>294</v>
      </c>
      <c r="RWD107" s="227"/>
      <c r="RWE107" s="227"/>
      <c r="RWF107" s="227"/>
      <c r="RWG107" s="227"/>
      <c r="RWH107" s="227"/>
      <c r="RWI107" s="227"/>
      <c r="RWJ107" s="227"/>
      <c r="RWK107" s="227" t="s">
        <v>294</v>
      </c>
      <c r="RWL107" s="227"/>
      <c r="RWM107" s="227"/>
      <c r="RWN107" s="227"/>
      <c r="RWO107" s="227"/>
      <c r="RWP107" s="227"/>
      <c r="RWQ107" s="227"/>
      <c r="RWR107" s="227"/>
      <c r="RWS107" s="227" t="s">
        <v>294</v>
      </c>
      <c r="RWT107" s="227"/>
      <c r="RWU107" s="227"/>
      <c r="RWV107" s="227"/>
      <c r="RWW107" s="227"/>
      <c r="RWX107" s="227"/>
      <c r="RWY107" s="227"/>
      <c r="RWZ107" s="227"/>
      <c r="RXA107" s="227" t="s">
        <v>294</v>
      </c>
      <c r="RXB107" s="227"/>
      <c r="RXC107" s="227"/>
      <c r="RXD107" s="227"/>
      <c r="RXE107" s="227"/>
      <c r="RXF107" s="227"/>
      <c r="RXG107" s="227"/>
      <c r="RXH107" s="227"/>
      <c r="RXI107" s="227" t="s">
        <v>294</v>
      </c>
      <c r="RXJ107" s="227"/>
      <c r="RXK107" s="227"/>
      <c r="RXL107" s="227"/>
      <c r="RXM107" s="227"/>
      <c r="RXN107" s="227"/>
      <c r="RXO107" s="227"/>
      <c r="RXP107" s="227"/>
      <c r="RXQ107" s="227" t="s">
        <v>294</v>
      </c>
      <c r="RXR107" s="227"/>
      <c r="RXS107" s="227"/>
      <c r="RXT107" s="227"/>
      <c r="RXU107" s="227"/>
      <c r="RXV107" s="227"/>
      <c r="RXW107" s="227"/>
      <c r="RXX107" s="227"/>
      <c r="RXY107" s="227" t="s">
        <v>294</v>
      </c>
      <c r="RXZ107" s="227"/>
      <c r="RYA107" s="227"/>
      <c r="RYB107" s="227"/>
      <c r="RYC107" s="227"/>
      <c r="RYD107" s="227"/>
      <c r="RYE107" s="227"/>
      <c r="RYF107" s="227"/>
      <c r="RYG107" s="227" t="s">
        <v>294</v>
      </c>
      <c r="RYH107" s="227"/>
      <c r="RYI107" s="227"/>
      <c r="RYJ107" s="227"/>
      <c r="RYK107" s="227"/>
      <c r="RYL107" s="227"/>
      <c r="RYM107" s="227"/>
      <c r="RYN107" s="227"/>
      <c r="RYO107" s="227" t="s">
        <v>294</v>
      </c>
      <c r="RYP107" s="227"/>
      <c r="RYQ107" s="227"/>
      <c r="RYR107" s="227"/>
      <c r="RYS107" s="227"/>
      <c r="RYT107" s="227"/>
      <c r="RYU107" s="227"/>
      <c r="RYV107" s="227"/>
      <c r="RYW107" s="227" t="s">
        <v>294</v>
      </c>
      <c r="RYX107" s="227"/>
      <c r="RYY107" s="227"/>
      <c r="RYZ107" s="227"/>
      <c r="RZA107" s="227"/>
      <c r="RZB107" s="227"/>
      <c r="RZC107" s="227"/>
      <c r="RZD107" s="227"/>
      <c r="RZE107" s="227" t="s">
        <v>294</v>
      </c>
      <c r="RZF107" s="227"/>
      <c r="RZG107" s="227"/>
      <c r="RZH107" s="227"/>
      <c r="RZI107" s="227"/>
      <c r="RZJ107" s="227"/>
      <c r="RZK107" s="227"/>
      <c r="RZL107" s="227"/>
      <c r="RZM107" s="227" t="s">
        <v>294</v>
      </c>
      <c r="RZN107" s="227"/>
      <c r="RZO107" s="227"/>
      <c r="RZP107" s="227"/>
      <c r="RZQ107" s="227"/>
      <c r="RZR107" s="227"/>
      <c r="RZS107" s="227"/>
      <c r="RZT107" s="227"/>
      <c r="RZU107" s="227" t="s">
        <v>294</v>
      </c>
      <c r="RZV107" s="227"/>
      <c r="RZW107" s="227"/>
      <c r="RZX107" s="227"/>
      <c r="RZY107" s="227"/>
      <c r="RZZ107" s="227"/>
      <c r="SAA107" s="227"/>
      <c r="SAB107" s="227"/>
      <c r="SAC107" s="227" t="s">
        <v>294</v>
      </c>
      <c r="SAD107" s="227"/>
      <c r="SAE107" s="227"/>
      <c r="SAF107" s="227"/>
      <c r="SAG107" s="227"/>
      <c r="SAH107" s="227"/>
      <c r="SAI107" s="227"/>
      <c r="SAJ107" s="227"/>
      <c r="SAK107" s="227" t="s">
        <v>294</v>
      </c>
      <c r="SAL107" s="227"/>
      <c r="SAM107" s="227"/>
      <c r="SAN107" s="227"/>
      <c r="SAO107" s="227"/>
      <c r="SAP107" s="227"/>
      <c r="SAQ107" s="227"/>
      <c r="SAR107" s="227"/>
      <c r="SAS107" s="227" t="s">
        <v>294</v>
      </c>
      <c r="SAT107" s="227"/>
      <c r="SAU107" s="227"/>
      <c r="SAV107" s="227"/>
      <c r="SAW107" s="227"/>
      <c r="SAX107" s="227"/>
      <c r="SAY107" s="227"/>
      <c r="SAZ107" s="227"/>
      <c r="SBA107" s="227" t="s">
        <v>294</v>
      </c>
      <c r="SBB107" s="227"/>
      <c r="SBC107" s="227"/>
      <c r="SBD107" s="227"/>
      <c r="SBE107" s="227"/>
      <c r="SBF107" s="227"/>
      <c r="SBG107" s="227"/>
      <c r="SBH107" s="227"/>
      <c r="SBI107" s="227" t="s">
        <v>294</v>
      </c>
      <c r="SBJ107" s="227"/>
      <c r="SBK107" s="227"/>
      <c r="SBL107" s="227"/>
      <c r="SBM107" s="227"/>
      <c r="SBN107" s="227"/>
      <c r="SBO107" s="227"/>
      <c r="SBP107" s="227"/>
      <c r="SBQ107" s="227" t="s">
        <v>294</v>
      </c>
      <c r="SBR107" s="227"/>
      <c r="SBS107" s="227"/>
      <c r="SBT107" s="227"/>
      <c r="SBU107" s="227"/>
      <c r="SBV107" s="227"/>
      <c r="SBW107" s="227"/>
      <c r="SBX107" s="227"/>
      <c r="SBY107" s="227" t="s">
        <v>294</v>
      </c>
      <c r="SBZ107" s="227"/>
      <c r="SCA107" s="227"/>
      <c r="SCB107" s="227"/>
      <c r="SCC107" s="227"/>
      <c r="SCD107" s="227"/>
      <c r="SCE107" s="227"/>
      <c r="SCF107" s="227"/>
      <c r="SCG107" s="227" t="s">
        <v>294</v>
      </c>
      <c r="SCH107" s="227"/>
      <c r="SCI107" s="227"/>
      <c r="SCJ107" s="227"/>
      <c r="SCK107" s="227"/>
      <c r="SCL107" s="227"/>
      <c r="SCM107" s="227"/>
      <c r="SCN107" s="227"/>
      <c r="SCO107" s="227" t="s">
        <v>294</v>
      </c>
      <c r="SCP107" s="227"/>
      <c r="SCQ107" s="227"/>
      <c r="SCR107" s="227"/>
      <c r="SCS107" s="227"/>
      <c r="SCT107" s="227"/>
      <c r="SCU107" s="227"/>
      <c r="SCV107" s="227"/>
      <c r="SCW107" s="227" t="s">
        <v>294</v>
      </c>
      <c r="SCX107" s="227"/>
      <c r="SCY107" s="227"/>
      <c r="SCZ107" s="227"/>
      <c r="SDA107" s="227"/>
      <c r="SDB107" s="227"/>
      <c r="SDC107" s="227"/>
      <c r="SDD107" s="227"/>
      <c r="SDE107" s="227" t="s">
        <v>294</v>
      </c>
      <c r="SDF107" s="227"/>
      <c r="SDG107" s="227"/>
      <c r="SDH107" s="227"/>
      <c r="SDI107" s="227"/>
      <c r="SDJ107" s="227"/>
      <c r="SDK107" s="227"/>
      <c r="SDL107" s="227"/>
      <c r="SDM107" s="227" t="s">
        <v>294</v>
      </c>
      <c r="SDN107" s="227"/>
      <c r="SDO107" s="227"/>
      <c r="SDP107" s="227"/>
      <c r="SDQ107" s="227"/>
      <c r="SDR107" s="227"/>
      <c r="SDS107" s="227"/>
      <c r="SDT107" s="227"/>
      <c r="SDU107" s="227" t="s">
        <v>294</v>
      </c>
      <c r="SDV107" s="227"/>
      <c r="SDW107" s="227"/>
      <c r="SDX107" s="227"/>
      <c r="SDY107" s="227"/>
      <c r="SDZ107" s="227"/>
      <c r="SEA107" s="227"/>
      <c r="SEB107" s="227"/>
      <c r="SEC107" s="227" t="s">
        <v>294</v>
      </c>
      <c r="SED107" s="227"/>
      <c r="SEE107" s="227"/>
      <c r="SEF107" s="227"/>
      <c r="SEG107" s="227"/>
      <c r="SEH107" s="227"/>
      <c r="SEI107" s="227"/>
      <c r="SEJ107" s="227"/>
      <c r="SEK107" s="227" t="s">
        <v>294</v>
      </c>
      <c r="SEL107" s="227"/>
      <c r="SEM107" s="227"/>
      <c r="SEN107" s="227"/>
      <c r="SEO107" s="227"/>
      <c r="SEP107" s="227"/>
      <c r="SEQ107" s="227"/>
      <c r="SER107" s="227"/>
      <c r="SES107" s="227" t="s">
        <v>294</v>
      </c>
      <c r="SET107" s="227"/>
      <c r="SEU107" s="227"/>
      <c r="SEV107" s="227"/>
      <c r="SEW107" s="227"/>
      <c r="SEX107" s="227"/>
      <c r="SEY107" s="227"/>
      <c r="SEZ107" s="227"/>
      <c r="SFA107" s="227" t="s">
        <v>294</v>
      </c>
      <c r="SFB107" s="227"/>
      <c r="SFC107" s="227"/>
      <c r="SFD107" s="227"/>
      <c r="SFE107" s="227"/>
      <c r="SFF107" s="227"/>
      <c r="SFG107" s="227"/>
      <c r="SFH107" s="227"/>
      <c r="SFI107" s="227" t="s">
        <v>294</v>
      </c>
      <c r="SFJ107" s="227"/>
      <c r="SFK107" s="227"/>
      <c r="SFL107" s="227"/>
      <c r="SFM107" s="227"/>
      <c r="SFN107" s="227"/>
      <c r="SFO107" s="227"/>
      <c r="SFP107" s="227"/>
      <c r="SFQ107" s="227" t="s">
        <v>294</v>
      </c>
      <c r="SFR107" s="227"/>
      <c r="SFS107" s="227"/>
      <c r="SFT107" s="227"/>
      <c r="SFU107" s="227"/>
      <c r="SFV107" s="227"/>
      <c r="SFW107" s="227"/>
      <c r="SFX107" s="227"/>
      <c r="SFY107" s="227" t="s">
        <v>294</v>
      </c>
      <c r="SFZ107" s="227"/>
      <c r="SGA107" s="227"/>
      <c r="SGB107" s="227"/>
      <c r="SGC107" s="227"/>
      <c r="SGD107" s="227"/>
      <c r="SGE107" s="227"/>
      <c r="SGF107" s="227"/>
      <c r="SGG107" s="227" t="s">
        <v>294</v>
      </c>
      <c r="SGH107" s="227"/>
      <c r="SGI107" s="227"/>
      <c r="SGJ107" s="227"/>
      <c r="SGK107" s="227"/>
      <c r="SGL107" s="227"/>
      <c r="SGM107" s="227"/>
      <c r="SGN107" s="227"/>
      <c r="SGO107" s="227" t="s">
        <v>294</v>
      </c>
      <c r="SGP107" s="227"/>
      <c r="SGQ107" s="227"/>
      <c r="SGR107" s="227"/>
      <c r="SGS107" s="227"/>
      <c r="SGT107" s="227"/>
      <c r="SGU107" s="227"/>
      <c r="SGV107" s="227"/>
      <c r="SGW107" s="227" t="s">
        <v>294</v>
      </c>
      <c r="SGX107" s="227"/>
      <c r="SGY107" s="227"/>
      <c r="SGZ107" s="227"/>
      <c r="SHA107" s="227"/>
      <c r="SHB107" s="227"/>
      <c r="SHC107" s="227"/>
      <c r="SHD107" s="227"/>
      <c r="SHE107" s="227" t="s">
        <v>294</v>
      </c>
      <c r="SHF107" s="227"/>
      <c r="SHG107" s="227"/>
      <c r="SHH107" s="227"/>
      <c r="SHI107" s="227"/>
      <c r="SHJ107" s="227"/>
      <c r="SHK107" s="227"/>
      <c r="SHL107" s="227"/>
      <c r="SHM107" s="227" t="s">
        <v>294</v>
      </c>
      <c r="SHN107" s="227"/>
      <c r="SHO107" s="227"/>
      <c r="SHP107" s="227"/>
      <c r="SHQ107" s="227"/>
      <c r="SHR107" s="227"/>
      <c r="SHS107" s="227"/>
      <c r="SHT107" s="227"/>
      <c r="SHU107" s="227" t="s">
        <v>294</v>
      </c>
      <c r="SHV107" s="227"/>
      <c r="SHW107" s="227"/>
      <c r="SHX107" s="227"/>
      <c r="SHY107" s="227"/>
      <c r="SHZ107" s="227"/>
      <c r="SIA107" s="227"/>
      <c r="SIB107" s="227"/>
      <c r="SIC107" s="227" t="s">
        <v>294</v>
      </c>
      <c r="SID107" s="227"/>
      <c r="SIE107" s="227"/>
      <c r="SIF107" s="227"/>
      <c r="SIG107" s="227"/>
      <c r="SIH107" s="227"/>
      <c r="SII107" s="227"/>
      <c r="SIJ107" s="227"/>
      <c r="SIK107" s="227" t="s">
        <v>294</v>
      </c>
      <c r="SIL107" s="227"/>
      <c r="SIM107" s="227"/>
      <c r="SIN107" s="227"/>
      <c r="SIO107" s="227"/>
      <c r="SIP107" s="227"/>
      <c r="SIQ107" s="227"/>
      <c r="SIR107" s="227"/>
      <c r="SIS107" s="227" t="s">
        <v>294</v>
      </c>
      <c r="SIT107" s="227"/>
      <c r="SIU107" s="227"/>
      <c r="SIV107" s="227"/>
      <c r="SIW107" s="227"/>
      <c r="SIX107" s="227"/>
      <c r="SIY107" s="227"/>
      <c r="SIZ107" s="227"/>
      <c r="SJA107" s="227" t="s">
        <v>294</v>
      </c>
      <c r="SJB107" s="227"/>
      <c r="SJC107" s="227"/>
      <c r="SJD107" s="227"/>
      <c r="SJE107" s="227"/>
      <c r="SJF107" s="227"/>
      <c r="SJG107" s="227"/>
      <c r="SJH107" s="227"/>
      <c r="SJI107" s="227" t="s">
        <v>294</v>
      </c>
      <c r="SJJ107" s="227"/>
      <c r="SJK107" s="227"/>
      <c r="SJL107" s="227"/>
      <c r="SJM107" s="227"/>
      <c r="SJN107" s="227"/>
      <c r="SJO107" s="227"/>
      <c r="SJP107" s="227"/>
      <c r="SJQ107" s="227" t="s">
        <v>294</v>
      </c>
      <c r="SJR107" s="227"/>
      <c r="SJS107" s="227"/>
      <c r="SJT107" s="227"/>
      <c r="SJU107" s="227"/>
      <c r="SJV107" s="227"/>
      <c r="SJW107" s="227"/>
      <c r="SJX107" s="227"/>
      <c r="SJY107" s="227" t="s">
        <v>294</v>
      </c>
      <c r="SJZ107" s="227"/>
      <c r="SKA107" s="227"/>
      <c r="SKB107" s="227"/>
      <c r="SKC107" s="227"/>
      <c r="SKD107" s="227"/>
      <c r="SKE107" s="227"/>
      <c r="SKF107" s="227"/>
      <c r="SKG107" s="227" t="s">
        <v>294</v>
      </c>
      <c r="SKH107" s="227"/>
      <c r="SKI107" s="227"/>
      <c r="SKJ107" s="227"/>
      <c r="SKK107" s="227"/>
      <c r="SKL107" s="227"/>
      <c r="SKM107" s="227"/>
      <c r="SKN107" s="227"/>
      <c r="SKO107" s="227" t="s">
        <v>294</v>
      </c>
      <c r="SKP107" s="227"/>
      <c r="SKQ107" s="227"/>
      <c r="SKR107" s="227"/>
      <c r="SKS107" s="227"/>
      <c r="SKT107" s="227"/>
      <c r="SKU107" s="227"/>
      <c r="SKV107" s="227"/>
      <c r="SKW107" s="227" t="s">
        <v>294</v>
      </c>
      <c r="SKX107" s="227"/>
      <c r="SKY107" s="227"/>
      <c r="SKZ107" s="227"/>
      <c r="SLA107" s="227"/>
      <c r="SLB107" s="227"/>
      <c r="SLC107" s="227"/>
      <c r="SLD107" s="227"/>
      <c r="SLE107" s="227" t="s">
        <v>294</v>
      </c>
      <c r="SLF107" s="227"/>
      <c r="SLG107" s="227"/>
      <c r="SLH107" s="227"/>
      <c r="SLI107" s="227"/>
      <c r="SLJ107" s="227"/>
      <c r="SLK107" s="227"/>
      <c r="SLL107" s="227"/>
      <c r="SLM107" s="227" t="s">
        <v>294</v>
      </c>
      <c r="SLN107" s="227"/>
      <c r="SLO107" s="227"/>
      <c r="SLP107" s="227"/>
      <c r="SLQ107" s="227"/>
      <c r="SLR107" s="227"/>
      <c r="SLS107" s="227"/>
      <c r="SLT107" s="227"/>
      <c r="SLU107" s="227" t="s">
        <v>294</v>
      </c>
      <c r="SLV107" s="227"/>
      <c r="SLW107" s="227"/>
      <c r="SLX107" s="227"/>
      <c r="SLY107" s="227"/>
      <c r="SLZ107" s="227"/>
      <c r="SMA107" s="227"/>
      <c r="SMB107" s="227"/>
      <c r="SMC107" s="227" t="s">
        <v>294</v>
      </c>
      <c r="SMD107" s="227"/>
      <c r="SME107" s="227"/>
      <c r="SMF107" s="227"/>
      <c r="SMG107" s="227"/>
      <c r="SMH107" s="227"/>
      <c r="SMI107" s="227"/>
      <c r="SMJ107" s="227"/>
      <c r="SMK107" s="227" t="s">
        <v>294</v>
      </c>
      <c r="SML107" s="227"/>
      <c r="SMM107" s="227"/>
      <c r="SMN107" s="227"/>
      <c r="SMO107" s="227"/>
      <c r="SMP107" s="227"/>
      <c r="SMQ107" s="227"/>
      <c r="SMR107" s="227"/>
      <c r="SMS107" s="227" t="s">
        <v>294</v>
      </c>
      <c r="SMT107" s="227"/>
      <c r="SMU107" s="227"/>
      <c r="SMV107" s="227"/>
      <c r="SMW107" s="227"/>
      <c r="SMX107" s="227"/>
      <c r="SMY107" s="227"/>
      <c r="SMZ107" s="227"/>
      <c r="SNA107" s="227" t="s">
        <v>294</v>
      </c>
      <c r="SNB107" s="227"/>
      <c r="SNC107" s="227"/>
      <c r="SND107" s="227"/>
      <c r="SNE107" s="227"/>
      <c r="SNF107" s="227"/>
      <c r="SNG107" s="227"/>
      <c r="SNH107" s="227"/>
      <c r="SNI107" s="227" t="s">
        <v>294</v>
      </c>
      <c r="SNJ107" s="227"/>
      <c r="SNK107" s="227"/>
      <c r="SNL107" s="227"/>
      <c r="SNM107" s="227"/>
      <c r="SNN107" s="227"/>
      <c r="SNO107" s="227"/>
      <c r="SNP107" s="227"/>
      <c r="SNQ107" s="227" t="s">
        <v>294</v>
      </c>
      <c r="SNR107" s="227"/>
      <c r="SNS107" s="227"/>
      <c r="SNT107" s="227"/>
      <c r="SNU107" s="227"/>
      <c r="SNV107" s="227"/>
      <c r="SNW107" s="227"/>
      <c r="SNX107" s="227"/>
      <c r="SNY107" s="227" t="s">
        <v>294</v>
      </c>
      <c r="SNZ107" s="227"/>
      <c r="SOA107" s="227"/>
      <c r="SOB107" s="227"/>
      <c r="SOC107" s="227"/>
      <c r="SOD107" s="227"/>
      <c r="SOE107" s="227"/>
      <c r="SOF107" s="227"/>
      <c r="SOG107" s="227" t="s">
        <v>294</v>
      </c>
      <c r="SOH107" s="227"/>
      <c r="SOI107" s="227"/>
      <c r="SOJ107" s="227"/>
      <c r="SOK107" s="227"/>
      <c r="SOL107" s="227"/>
      <c r="SOM107" s="227"/>
      <c r="SON107" s="227"/>
      <c r="SOO107" s="227" t="s">
        <v>294</v>
      </c>
      <c r="SOP107" s="227"/>
      <c r="SOQ107" s="227"/>
      <c r="SOR107" s="227"/>
      <c r="SOS107" s="227"/>
      <c r="SOT107" s="227"/>
      <c r="SOU107" s="227"/>
      <c r="SOV107" s="227"/>
      <c r="SOW107" s="227" t="s">
        <v>294</v>
      </c>
      <c r="SOX107" s="227"/>
      <c r="SOY107" s="227"/>
      <c r="SOZ107" s="227"/>
      <c r="SPA107" s="227"/>
      <c r="SPB107" s="227"/>
      <c r="SPC107" s="227"/>
      <c r="SPD107" s="227"/>
      <c r="SPE107" s="227" t="s">
        <v>294</v>
      </c>
      <c r="SPF107" s="227"/>
      <c r="SPG107" s="227"/>
      <c r="SPH107" s="227"/>
      <c r="SPI107" s="227"/>
      <c r="SPJ107" s="227"/>
      <c r="SPK107" s="227"/>
      <c r="SPL107" s="227"/>
      <c r="SPM107" s="227" t="s">
        <v>294</v>
      </c>
      <c r="SPN107" s="227"/>
      <c r="SPO107" s="227"/>
      <c r="SPP107" s="227"/>
      <c r="SPQ107" s="227"/>
      <c r="SPR107" s="227"/>
      <c r="SPS107" s="227"/>
      <c r="SPT107" s="227"/>
      <c r="SPU107" s="227" t="s">
        <v>294</v>
      </c>
      <c r="SPV107" s="227"/>
      <c r="SPW107" s="227"/>
      <c r="SPX107" s="227"/>
      <c r="SPY107" s="227"/>
      <c r="SPZ107" s="227"/>
      <c r="SQA107" s="227"/>
      <c r="SQB107" s="227"/>
      <c r="SQC107" s="227" t="s">
        <v>294</v>
      </c>
      <c r="SQD107" s="227"/>
      <c r="SQE107" s="227"/>
      <c r="SQF107" s="227"/>
      <c r="SQG107" s="227"/>
      <c r="SQH107" s="227"/>
      <c r="SQI107" s="227"/>
      <c r="SQJ107" s="227"/>
      <c r="SQK107" s="227" t="s">
        <v>294</v>
      </c>
      <c r="SQL107" s="227"/>
      <c r="SQM107" s="227"/>
      <c r="SQN107" s="227"/>
      <c r="SQO107" s="227"/>
      <c r="SQP107" s="227"/>
      <c r="SQQ107" s="227"/>
      <c r="SQR107" s="227"/>
      <c r="SQS107" s="227" t="s">
        <v>294</v>
      </c>
      <c r="SQT107" s="227"/>
      <c r="SQU107" s="227"/>
      <c r="SQV107" s="227"/>
      <c r="SQW107" s="227"/>
      <c r="SQX107" s="227"/>
      <c r="SQY107" s="227"/>
      <c r="SQZ107" s="227"/>
      <c r="SRA107" s="227" t="s">
        <v>294</v>
      </c>
      <c r="SRB107" s="227"/>
      <c r="SRC107" s="227"/>
      <c r="SRD107" s="227"/>
      <c r="SRE107" s="227"/>
      <c r="SRF107" s="227"/>
      <c r="SRG107" s="227"/>
      <c r="SRH107" s="227"/>
      <c r="SRI107" s="227" t="s">
        <v>294</v>
      </c>
      <c r="SRJ107" s="227"/>
      <c r="SRK107" s="227"/>
      <c r="SRL107" s="227"/>
      <c r="SRM107" s="227"/>
      <c r="SRN107" s="227"/>
      <c r="SRO107" s="227"/>
      <c r="SRP107" s="227"/>
      <c r="SRQ107" s="227" t="s">
        <v>294</v>
      </c>
      <c r="SRR107" s="227"/>
      <c r="SRS107" s="227"/>
      <c r="SRT107" s="227"/>
      <c r="SRU107" s="227"/>
      <c r="SRV107" s="227"/>
      <c r="SRW107" s="227"/>
      <c r="SRX107" s="227"/>
      <c r="SRY107" s="227" t="s">
        <v>294</v>
      </c>
      <c r="SRZ107" s="227"/>
      <c r="SSA107" s="227"/>
      <c r="SSB107" s="227"/>
      <c r="SSC107" s="227"/>
      <c r="SSD107" s="227"/>
      <c r="SSE107" s="227"/>
      <c r="SSF107" s="227"/>
      <c r="SSG107" s="227" t="s">
        <v>294</v>
      </c>
      <c r="SSH107" s="227"/>
      <c r="SSI107" s="227"/>
      <c r="SSJ107" s="227"/>
      <c r="SSK107" s="227"/>
      <c r="SSL107" s="227"/>
      <c r="SSM107" s="227"/>
      <c r="SSN107" s="227"/>
      <c r="SSO107" s="227" t="s">
        <v>294</v>
      </c>
      <c r="SSP107" s="227"/>
      <c r="SSQ107" s="227"/>
      <c r="SSR107" s="227"/>
      <c r="SSS107" s="227"/>
      <c r="SST107" s="227"/>
      <c r="SSU107" s="227"/>
      <c r="SSV107" s="227"/>
      <c r="SSW107" s="227" t="s">
        <v>294</v>
      </c>
      <c r="SSX107" s="227"/>
      <c r="SSY107" s="227"/>
      <c r="SSZ107" s="227"/>
      <c r="STA107" s="227"/>
      <c r="STB107" s="227"/>
      <c r="STC107" s="227"/>
      <c r="STD107" s="227"/>
      <c r="STE107" s="227" t="s">
        <v>294</v>
      </c>
      <c r="STF107" s="227"/>
      <c r="STG107" s="227"/>
      <c r="STH107" s="227"/>
      <c r="STI107" s="227"/>
      <c r="STJ107" s="227"/>
      <c r="STK107" s="227"/>
      <c r="STL107" s="227"/>
      <c r="STM107" s="227" t="s">
        <v>294</v>
      </c>
      <c r="STN107" s="227"/>
      <c r="STO107" s="227"/>
      <c r="STP107" s="227"/>
      <c r="STQ107" s="227"/>
      <c r="STR107" s="227"/>
      <c r="STS107" s="227"/>
      <c r="STT107" s="227"/>
      <c r="STU107" s="227" t="s">
        <v>294</v>
      </c>
      <c r="STV107" s="227"/>
      <c r="STW107" s="227"/>
      <c r="STX107" s="227"/>
      <c r="STY107" s="227"/>
      <c r="STZ107" s="227"/>
      <c r="SUA107" s="227"/>
      <c r="SUB107" s="227"/>
      <c r="SUC107" s="227" t="s">
        <v>294</v>
      </c>
      <c r="SUD107" s="227"/>
      <c r="SUE107" s="227"/>
      <c r="SUF107" s="227"/>
      <c r="SUG107" s="227"/>
      <c r="SUH107" s="227"/>
      <c r="SUI107" s="227"/>
      <c r="SUJ107" s="227"/>
      <c r="SUK107" s="227" t="s">
        <v>294</v>
      </c>
      <c r="SUL107" s="227"/>
      <c r="SUM107" s="227"/>
      <c r="SUN107" s="227"/>
      <c r="SUO107" s="227"/>
      <c r="SUP107" s="227"/>
      <c r="SUQ107" s="227"/>
      <c r="SUR107" s="227"/>
      <c r="SUS107" s="227" t="s">
        <v>294</v>
      </c>
      <c r="SUT107" s="227"/>
      <c r="SUU107" s="227"/>
      <c r="SUV107" s="227"/>
      <c r="SUW107" s="227"/>
      <c r="SUX107" s="227"/>
      <c r="SUY107" s="227"/>
      <c r="SUZ107" s="227"/>
      <c r="SVA107" s="227" t="s">
        <v>294</v>
      </c>
      <c r="SVB107" s="227"/>
      <c r="SVC107" s="227"/>
      <c r="SVD107" s="227"/>
      <c r="SVE107" s="227"/>
      <c r="SVF107" s="227"/>
      <c r="SVG107" s="227"/>
      <c r="SVH107" s="227"/>
      <c r="SVI107" s="227" t="s">
        <v>294</v>
      </c>
      <c r="SVJ107" s="227"/>
      <c r="SVK107" s="227"/>
      <c r="SVL107" s="227"/>
      <c r="SVM107" s="227"/>
      <c r="SVN107" s="227"/>
      <c r="SVO107" s="227"/>
      <c r="SVP107" s="227"/>
      <c r="SVQ107" s="227" t="s">
        <v>294</v>
      </c>
      <c r="SVR107" s="227"/>
      <c r="SVS107" s="227"/>
      <c r="SVT107" s="227"/>
      <c r="SVU107" s="227"/>
      <c r="SVV107" s="227"/>
      <c r="SVW107" s="227"/>
      <c r="SVX107" s="227"/>
      <c r="SVY107" s="227" t="s">
        <v>294</v>
      </c>
      <c r="SVZ107" s="227"/>
      <c r="SWA107" s="227"/>
      <c r="SWB107" s="227"/>
      <c r="SWC107" s="227"/>
      <c r="SWD107" s="227"/>
      <c r="SWE107" s="227"/>
      <c r="SWF107" s="227"/>
      <c r="SWG107" s="227" t="s">
        <v>294</v>
      </c>
      <c r="SWH107" s="227"/>
      <c r="SWI107" s="227"/>
      <c r="SWJ107" s="227"/>
      <c r="SWK107" s="227"/>
      <c r="SWL107" s="227"/>
      <c r="SWM107" s="227"/>
      <c r="SWN107" s="227"/>
      <c r="SWO107" s="227" t="s">
        <v>294</v>
      </c>
      <c r="SWP107" s="227"/>
      <c r="SWQ107" s="227"/>
      <c r="SWR107" s="227"/>
      <c r="SWS107" s="227"/>
      <c r="SWT107" s="227"/>
      <c r="SWU107" s="227"/>
      <c r="SWV107" s="227"/>
      <c r="SWW107" s="227" t="s">
        <v>294</v>
      </c>
      <c r="SWX107" s="227"/>
      <c r="SWY107" s="227"/>
      <c r="SWZ107" s="227"/>
      <c r="SXA107" s="227"/>
      <c r="SXB107" s="227"/>
      <c r="SXC107" s="227"/>
      <c r="SXD107" s="227"/>
      <c r="SXE107" s="227" t="s">
        <v>294</v>
      </c>
      <c r="SXF107" s="227"/>
      <c r="SXG107" s="227"/>
      <c r="SXH107" s="227"/>
      <c r="SXI107" s="227"/>
      <c r="SXJ107" s="227"/>
      <c r="SXK107" s="227"/>
      <c r="SXL107" s="227"/>
      <c r="SXM107" s="227" t="s">
        <v>294</v>
      </c>
      <c r="SXN107" s="227"/>
      <c r="SXO107" s="227"/>
      <c r="SXP107" s="227"/>
      <c r="SXQ107" s="227"/>
      <c r="SXR107" s="227"/>
      <c r="SXS107" s="227"/>
      <c r="SXT107" s="227"/>
      <c r="SXU107" s="227" t="s">
        <v>294</v>
      </c>
      <c r="SXV107" s="227"/>
      <c r="SXW107" s="227"/>
      <c r="SXX107" s="227"/>
      <c r="SXY107" s="227"/>
      <c r="SXZ107" s="227"/>
      <c r="SYA107" s="227"/>
      <c r="SYB107" s="227"/>
      <c r="SYC107" s="227" t="s">
        <v>294</v>
      </c>
      <c r="SYD107" s="227"/>
      <c r="SYE107" s="227"/>
      <c r="SYF107" s="227"/>
      <c r="SYG107" s="227"/>
      <c r="SYH107" s="227"/>
      <c r="SYI107" s="227"/>
      <c r="SYJ107" s="227"/>
      <c r="SYK107" s="227" t="s">
        <v>294</v>
      </c>
      <c r="SYL107" s="227"/>
      <c r="SYM107" s="227"/>
      <c r="SYN107" s="227"/>
      <c r="SYO107" s="227"/>
      <c r="SYP107" s="227"/>
      <c r="SYQ107" s="227"/>
      <c r="SYR107" s="227"/>
      <c r="SYS107" s="227" t="s">
        <v>294</v>
      </c>
      <c r="SYT107" s="227"/>
      <c r="SYU107" s="227"/>
      <c r="SYV107" s="227"/>
      <c r="SYW107" s="227"/>
      <c r="SYX107" s="227"/>
      <c r="SYY107" s="227"/>
      <c r="SYZ107" s="227"/>
      <c r="SZA107" s="227" t="s">
        <v>294</v>
      </c>
      <c r="SZB107" s="227"/>
      <c r="SZC107" s="227"/>
      <c r="SZD107" s="227"/>
      <c r="SZE107" s="227"/>
      <c r="SZF107" s="227"/>
      <c r="SZG107" s="227"/>
      <c r="SZH107" s="227"/>
      <c r="SZI107" s="227" t="s">
        <v>294</v>
      </c>
      <c r="SZJ107" s="227"/>
      <c r="SZK107" s="227"/>
      <c r="SZL107" s="227"/>
      <c r="SZM107" s="227"/>
      <c r="SZN107" s="227"/>
      <c r="SZO107" s="227"/>
      <c r="SZP107" s="227"/>
      <c r="SZQ107" s="227" t="s">
        <v>294</v>
      </c>
      <c r="SZR107" s="227"/>
      <c r="SZS107" s="227"/>
      <c r="SZT107" s="227"/>
      <c r="SZU107" s="227"/>
      <c r="SZV107" s="227"/>
      <c r="SZW107" s="227"/>
      <c r="SZX107" s="227"/>
      <c r="SZY107" s="227" t="s">
        <v>294</v>
      </c>
      <c r="SZZ107" s="227"/>
      <c r="TAA107" s="227"/>
      <c r="TAB107" s="227"/>
      <c r="TAC107" s="227"/>
      <c r="TAD107" s="227"/>
      <c r="TAE107" s="227"/>
      <c r="TAF107" s="227"/>
      <c r="TAG107" s="227" t="s">
        <v>294</v>
      </c>
      <c r="TAH107" s="227"/>
      <c r="TAI107" s="227"/>
      <c r="TAJ107" s="227"/>
      <c r="TAK107" s="227"/>
      <c r="TAL107" s="227"/>
      <c r="TAM107" s="227"/>
      <c r="TAN107" s="227"/>
      <c r="TAO107" s="227" t="s">
        <v>294</v>
      </c>
      <c r="TAP107" s="227"/>
      <c r="TAQ107" s="227"/>
      <c r="TAR107" s="227"/>
      <c r="TAS107" s="227"/>
      <c r="TAT107" s="227"/>
      <c r="TAU107" s="227"/>
      <c r="TAV107" s="227"/>
      <c r="TAW107" s="227" t="s">
        <v>294</v>
      </c>
      <c r="TAX107" s="227"/>
      <c r="TAY107" s="227"/>
      <c r="TAZ107" s="227"/>
      <c r="TBA107" s="227"/>
      <c r="TBB107" s="227"/>
      <c r="TBC107" s="227"/>
      <c r="TBD107" s="227"/>
      <c r="TBE107" s="227" t="s">
        <v>294</v>
      </c>
      <c r="TBF107" s="227"/>
      <c r="TBG107" s="227"/>
      <c r="TBH107" s="227"/>
      <c r="TBI107" s="227"/>
      <c r="TBJ107" s="227"/>
      <c r="TBK107" s="227"/>
      <c r="TBL107" s="227"/>
      <c r="TBM107" s="227" t="s">
        <v>294</v>
      </c>
      <c r="TBN107" s="227"/>
      <c r="TBO107" s="227"/>
      <c r="TBP107" s="227"/>
      <c r="TBQ107" s="227"/>
      <c r="TBR107" s="227"/>
      <c r="TBS107" s="227"/>
      <c r="TBT107" s="227"/>
      <c r="TBU107" s="227" t="s">
        <v>294</v>
      </c>
      <c r="TBV107" s="227"/>
      <c r="TBW107" s="227"/>
      <c r="TBX107" s="227"/>
      <c r="TBY107" s="227"/>
      <c r="TBZ107" s="227"/>
      <c r="TCA107" s="227"/>
      <c r="TCB107" s="227"/>
      <c r="TCC107" s="227" t="s">
        <v>294</v>
      </c>
      <c r="TCD107" s="227"/>
      <c r="TCE107" s="227"/>
      <c r="TCF107" s="227"/>
      <c r="TCG107" s="227"/>
      <c r="TCH107" s="227"/>
      <c r="TCI107" s="227"/>
      <c r="TCJ107" s="227"/>
      <c r="TCK107" s="227" t="s">
        <v>294</v>
      </c>
      <c r="TCL107" s="227"/>
      <c r="TCM107" s="227"/>
      <c r="TCN107" s="227"/>
      <c r="TCO107" s="227"/>
      <c r="TCP107" s="227"/>
      <c r="TCQ107" s="227"/>
      <c r="TCR107" s="227"/>
      <c r="TCS107" s="227" t="s">
        <v>294</v>
      </c>
      <c r="TCT107" s="227"/>
      <c r="TCU107" s="227"/>
      <c r="TCV107" s="227"/>
      <c r="TCW107" s="227"/>
      <c r="TCX107" s="227"/>
      <c r="TCY107" s="227"/>
      <c r="TCZ107" s="227"/>
      <c r="TDA107" s="227" t="s">
        <v>294</v>
      </c>
      <c r="TDB107" s="227"/>
      <c r="TDC107" s="227"/>
      <c r="TDD107" s="227"/>
      <c r="TDE107" s="227"/>
      <c r="TDF107" s="227"/>
      <c r="TDG107" s="227"/>
      <c r="TDH107" s="227"/>
      <c r="TDI107" s="227" t="s">
        <v>294</v>
      </c>
      <c r="TDJ107" s="227"/>
      <c r="TDK107" s="227"/>
      <c r="TDL107" s="227"/>
      <c r="TDM107" s="227"/>
      <c r="TDN107" s="227"/>
      <c r="TDO107" s="227"/>
      <c r="TDP107" s="227"/>
      <c r="TDQ107" s="227" t="s">
        <v>294</v>
      </c>
      <c r="TDR107" s="227"/>
      <c r="TDS107" s="227"/>
      <c r="TDT107" s="227"/>
      <c r="TDU107" s="227"/>
      <c r="TDV107" s="227"/>
      <c r="TDW107" s="227"/>
      <c r="TDX107" s="227"/>
      <c r="TDY107" s="227" t="s">
        <v>294</v>
      </c>
      <c r="TDZ107" s="227"/>
      <c r="TEA107" s="227"/>
      <c r="TEB107" s="227"/>
      <c r="TEC107" s="227"/>
      <c r="TED107" s="227"/>
      <c r="TEE107" s="227"/>
      <c r="TEF107" s="227"/>
      <c r="TEG107" s="227" t="s">
        <v>294</v>
      </c>
      <c r="TEH107" s="227"/>
      <c r="TEI107" s="227"/>
      <c r="TEJ107" s="227"/>
      <c r="TEK107" s="227"/>
      <c r="TEL107" s="227"/>
      <c r="TEM107" s="227"/>
      <c r="TEN107" s="227"/>
      <c r="TEO107" s="227" t="s">
        <v>294</v>
      </c>
      <c r="TEP107" s="227"/>
      <c r="TEQ107" s="227"/>
      <c r="TER107" s="227"/>
      <c r="TES107" s="227"/>
      <c r="TET107" s="227"/>
      <c r="TEU107" s="227"/>
      <c r="TEV107" s="227"/>
      <c r="TEW107" s="227" t="s">
        <v>294</v>
      </c>
      <c r="TEX107" s="227"/>
      <c r="TEY107" s="227"/>
      <c r="TEZ107" s="227"/>
      <c r="TFA107" s="227"/>
      <c r="TFB107" s="227"/>
      <c r="TFC107" s="227"/>
      <c r="TFD107" s="227"/>
      <c r="TFE107" s="227" t="s">
        <v>294</v>
      </c>
      <c r="TFF107" s="227"/>
      <c r="TFG107" s="227"/>
      <c r="TFH107" s="227"/>
      <c r="TFI107" s="227"/>
      <c r="TFJ107" s="227"/>
      <c r="TFK107" s="227"/>
      <c r="TFL107" s="227"/>
      <c r="TFM107" s="227" t="s">
        <v>294</v>
      </c>
      <c r="TFN107" s="227"/>
      <c r="TFO107" s="227"/>
      <c r="TFP107" s="227"/>
      <c r="TFQ107" s="227"/>
      <c r="TFR107" s="227"/>
      <c r="TFS107" s="227"/>
      <c r="TFT107" s="227"/>
      <c r="TFU107" s="227" t="s">
        <v>294</v>
      </c>
      <c r="TFV107" s="227"/>
      <c r="TFW107" s="227"/>
      <c r="TFX107" s="227"/>
      <c r="TFY107" s="227"/>
      <c r="TFZ107" s="227"/>
      <c r="TGA107" s="227"/>
      <c r="TGB107" s="227"/>
      <c r="TGC107" s="227" t="s">
        <v>294</v>
      </c>
      <c r="TGD107" s="227"/>
      <c r="TGE107" s="227"/>
      <c r="TGF107" s="227"/>
      <c r="TGG107" s="227"/>
      <c r="TGH107" s="227"/>
      <c r="TGI107" s="227"/>
      <c r="TGJ107" s="227"/>
      <c r="TGK107" s="227" t="s">
        <v>294</v>
      </c>
      <c r="TGL107" s="227"/>
      <c r="TGM107" s="227"/>
      <c r="TGN107" s="227"/>
      <c r="TGO107" s="227"/>
      <c r="TGP107" s="227"/>
      <c r="TGQ107" s="227"/>
      <c r="TGR107" s="227"/>
      <c r="TGS107" s="227" t="s">
        <v>294</v>
      </c>
      <c r="TGT107" s="227"/>
      <c r="TGU107" s="227"/>
      <c r="TGV107" s="227"/>
      <c r="TGW107" s="227"/>
      <c r="TGX107" s="227"/>
      <c r="TGY107" s="227"/>
      <c r="TGZ107" s="227"/>
      <c r="THA107" s="227" t="s">
        <v>294</v>
      </c>
      <c r="THB107" s="227"/>
      <c r="THC107" s="227"/>
      <c r="THD107" s="227"/>
      <c r="THE107" s="227"/>
      <c r="THF107" s="227"/>
      <c r="THG107" s="227"/>
      <c r="THH107" s="227"/>
      <c r="THI107" s="227" t="s">
        <v>294</v>
      </c>
      <c r="THJ107" s="227"/>
      <c r="THK107" s="227"/>
      <c r="THL107" s="227"/>
      <c r="THM107" s="227"/>
      <c r="THN107" s="227"/>
      <c r="THO107" s="227"/>
      <c r="THP107" s="227"/>
      <c r="THQ107" s="227" t="s">
        <v>294</v>
      </c>
      <c r="THR107" s="227"/>
      <c r="THS107" s="227"/>
      <c r="THT107" s="227"/>
      <c r="THU107" s="227"/>
      <c r="THV107" s="227"/>
      <c r="THW107" s="227"/>
      <c r="THX107" s="227"/>
      <c r="THY107" s="227" t="s">
        <v>294</v>
      </c>
      <c r="THZ107" s="227"/>
      <c r="TIA107" s="227"/>
      <c r="TIB107" s="227"/>
      <c r="TIC107" s="227"/>
      <c r="TID107" s="227"/>
      <c r="TIE107" s="227"/>
      <c r="TIF107" s="227"/>
      <c r="TIG107" s="227" t="s">
        <v>294</v>
      </c>
      <c r="TIH107" s="227"/>
      <c r="TII107" s="227"/>
      <c r="TIJ107" s="227"/>
      <c r="TIK107" s="227"/>
      <c r="TIL107" s="227"/>
      <c r="TIM107" s="227"/>
      <c r="TIN107" s="227"/>
      <c r="TIO107" s="227" t="s">
        <v>294</v>
      </c>
      <c r="TIP107" s="227"/>
      <c r="TIQ107" s="227"/>
      <c r="TIR107" s="227"/>
      <c r="TIS107" s="227"/>
      <c r="TIT107" s="227"/>
      <c r="TIU107" s="227"/>
      <c r="TIV107" s="227"/>
      <c r="TIW107" s="227" t="s">
        <v>294</v>
      </c>
      <c r="TIX107" s="227"/>
      <c r="TIY107" s="227"/>
      <c r="TIZ107" s="227"/>
      <c r="TJA107" s="227"/>
      <c r="TJB107" s="227"/>
      <c r="TJC107" s="227"/>
      <c r="TJD107" s="227"/>
      <c r="TJE107" s="227" t="s">
        <v>294</v>
      </c>
      <c r="TJF107" s="227"/>
      <c r="TJG107" s="227"/>
      <c r="TJH107" s="227"/>
      <c r="TJI107" s="227"/>
      <c r="TJJ107" s="227"/>
      <c r="TJK107" s="227"/>
      <c r="TJL107" s="227"/>
      <c r="TJM107" s="227" t="s">
        <v>294</v>
      </c>
      <c r="TJN107" s="227"/>
      <c r="TJO107" s="227"/>
      <c r="TJP107" s="227"/>
      <c r="TJQ107" s="227"/>
      <c r="TJR107" s="227"/>
      <c r="TJS107" s="227"/>
      <c r="TJT107" s="227"/>
      <c r="TJU107" s="227" t="s">
        <v>294</v>
      </c>
      <c r="TJV107" s="227"/>
      <c r="TJW107" s="227"/>
      <c r="TJX107" s="227"/>
      <c r="TJY107" s="227"/>
      <c r="TJZ107" s="227"/>
      <c r="TKA107" s="227"/>
      <c r="TKB107" s="227"/>
      <c r="TKC107" s="227" t="s">
        <v>294</v>
      </c>
      <c r="TKD107" s="227"/>
      <c r="TKE107" s="227"/>
      <c r="TKF107" s="227"/>
      <c r="TKG107" s="227"/>
      <c r="TKH107" s="227"/>
      <c r="TKI107" s="227"/>
      <c r="TKJ107" s="227"/>
      <c r="TKK107" s="227" t="s">
        <v>294</v>
      </c>
      <c r="TKL107" s="227"/>
      <c r="TKM107" s="227"/>
      <c r="TKN107" s="227"/>
      <c r="TKO107" s="227"/>
      <c r="TKP107" s="227"/>
      <c r="TKQ107" s="227"/>
      <c r="TKR107" s="227"/>
      <c r="TKS107" s="227" t="s">
        <v>294</v>
      </c>
      <c r="TKT107" s="227"/>
      <c r="TKU107" s="227"/>
      <c r="TKV107" s="227"/>
      <c r="TKW107" s="227"/>
      <c r="TKX107" s="227"/>
      <c r="TKY107" s="227"/>
      <c r="TKZ107" s="227"/>
      <c r="TLA107" s="227" t="s">
        <v>294</v>
      </c>
      <c r="TLB107" s="227"/>
      <c r="TLC107" s="227"/>
      <c r="TLD107" s="227"/>
      <c r="TLE107" s="227"/>
      <c r="TLF107" s="227"/>
      <c r="TLG107" s="227"/>
      <c r="TLH107" s="227"/>
      <c r="TLI107" s="227" t="s">
        <v>294</v>
      </c>
      <c r="TLJ107" s="227"/>
      <c r="TLK107" s="227"/>
      <c r="TLL107" s="227"/>
      <c r="TLM107" s="227"/>
      <c r="TLN107" s="227"/>
      <c r="TLO107" s="227"/>
      <c r="TLP107" s="227"/>
      <c r="TLQ107" s="227" t="s">
        <v>294</v>
      </c>
      <c r="TLR107" s="227"/>
      <c r="TLS107" s="227"/>
      <c r="TLT107" s="227"/>
      <c r="TLU107" s="227"/>
      <c r="TLV107" s="227"/>
      <c r="TLW107" s="227"/>
      <c r="TLX107" s="227"/>
      <c r="TLY107" s="227" t="s">
        <v>294</v>
      </c>
      <c r="TLZ107" s="227"/>
      <c r="TMA107" s="227"/>
      <c r="TMB107" s="227"/>
      <c r="TMC107" s="227"/>
      <c r="TMD107" s="227"/>
      <c r="TME107" s="227"/>
      <c r="TMF107" s="227"/>
      <c r="TMG107" s="227" t="s">
        <v>294</v>
      </c>
      <c r="TMH107" s="227"/>
      <c r="TMI107" s="227"/>
      <c r="TMJ107" s="227"/>
      <c r="TMK107" s="227"/>
      <c r="TML107" s="227"/>
      <c r="TMM107" s="227"/>
      <c r="TMN107" s="227"/>
      <c r="TMO107" s="227" t="s">
        <v>294</v>
      </c>
      <c r="TMP107" s="227"/>
      <c r="TMQ107" s="227"/>
      <c r="TMR107" s="227"/>
      <c r="TMS107" s="227"/>
      <c r="TMT107" s="227"/>
      <c r="TMU107" s="227"/>
      <c r="TMV107" s="227"/>
      <c r="TMW107" s="227" t="s">
        <v>294</v>
      </c>
      <c r="TMX107" s="227"/>
      <c r="TMY107" s="227"/>
      <c r="TMZ107" s="227"/>
      <c r="TNA107" s="227"/>
      <c r="TNB107" s="227"/>
      <c r="TNC107" s="227"/>
      <c r="TND107" s="227"/>
      <c r="TNE107" s="227" t="s">
        <v>294</v>
      </c>
      <c r="TNF107" s="227"/>
      <c r="TNG107" s="227"/>
      <c r="TNH107" s="227"/>
      <c r="TNI107" s="227"/>
      <c r="TNJ107" s="227"/>
      <c r="TNK107" s="227"/>
      <c r="TNL107" s="227"/>
      <c r="TNM107" s="227" t="s">
        <v>294</v>
      </c>
      <c r="TNN107" s="227"/>
      <c r="TNO107" s="227"/>
      <c r="TNP107" s="227"/>
      <c r="TNQ107" s="227"/>
      <c r="TNR107" s="227"/>
      <c r="TNS107" s="227"/>
      <c r="TNT107" s="227"/>
      <c r="TNU107" s="227" t="s">
        <v>294</v>
      </c>
      <c r="TNV107" s="227"/>
      <c r="TNW107" s="227"/>
      <c r="TNX107" s="227"/>
      <c r="TNY107" s="227"/>
      <c r="TNZ107" s="227"/>
      <c r="TOA107" s="227"/>
      <c r="TOB107" s="227"/>
      <c r="TOC107" s="227" t="s">
        <v>294</v>
      </c>
      <c r="TOD107" s="227"/>
      <c r="TOE107" s="227"/>
      <c r="TOF107" s="227"/>
      <c r="TOG107" s="227"/>
      <c r="TOH107" s="227"/>
      <c r="TOI107" s="227"/>
      <c r="TOJ107" s="227"/>
      <c r="TOK107" s="227" t="s">
        <v>294</v>
      </c>
      <c r="TOL107" s="227"/>
      <c r="TOM107" s="227"/>
      <c r="TON107" s="227"/>
      <c r="TOO107" s="227"/>
      <c r="TOP107" s="227"/>
      <c r="TOQ107" s="227"/>
      <c r="TOR107" s="227"/>
      <c r="TOS107" s="227" t="s">
        <v>294</v>
      </c>
      <c r="TOT107" s="227"/>
      <c r="TOU107" s="227"/>
      <c r="TOV107" s="227"/>
      <c r="TOW107" s="227"/>
      <c r="TOX107" s="227"/>
      <c r="TOY107" s="227"/>
      <c r="TOZ107" s="227"/>
      <c r="TPA107" s="227" t="s">
        <v>294</v>
      </c>
      <c r="TPB107" s="227"/>
      <c r="TPC107" s="227"/>
      <c r="TPD107" s="227"/>
      <c r="TPE107" s="227"/>
      <c r="TPF107" s="227"/>
      <c r="TPG107" s="227"/>
      <c r="TPH107" s="227"/>
      <c r="TPI107" s="227" t="s">
        <v>294</v>
      </c>
      <c r="TPJ107" s="227"/>
      <c r="TPK107" s="227"/>
      <c r="TPL107" s="227"/>
      <c r="TPM107" s="227"/>
      <c r="TPN107" s="227"/>
      <c r="TPO107" s="227"/>
      <c r="TPP107" s="227"/>
      <c r="TPQ107" s="227" t="s">
        <v>294</v>
      </c>
      <c r="TPR107" s="227"/>
      <c r="TPS107" s="227"/>
      <c r="TPT107" s="227"/>
      <c r="TPU107" s="227"/>
      <c r="TPV107" s="227"/>
      <c r="TPW107" s="227"/>
      <c r="TPX107" s="227"/>
      <c r="TPY107" s="227" t="s">
        <v>294</v>
      </c>
      <c r="TPZ107" s="227"/>
      <c r="TQA107" s="227"/>
      <c r="TQB107" s="227"/>
      <c r="TQC107" s="227"/>
      <c r="TQD107" s="227"/>
      <c r="TQE107" s="227"/>
      <c r="TQF107" s="227"/>
      <c r="TQG107" s="227" t="s">
        <v>294</v>
      </c>
      <c r="TQH107" s="227"/>
      <c r="TQI107" s="227"/>
      <c r="TQJ107" s="227"/>
      <c r="TQK107" s="227"/>
      <c r="TQL107" s="227"/>
      <c r="TQM107" s="227"/>
      <c r="TQN107" s="227"/>
      <c r="TQO107" s="227" t="s">
        <v>294</v>
      </c>
      <c r="TQP107" s="227"/>
      <c r="TQQ107" s="227"/>
      <c r="TQR107" s="227"/>
      <c r="TQS107" s="227"/>
      <c r="TQT107" s="227"/>
      <c r="TQU107" s="227"/>
      <c r="TQV107" s="227"/>
      <c r="TQW107" s="227" t="s">
        <v>294</v>
      </c>
      <c r="TQX107" s="227"/>
      <c r="TQY107" s="227"/>
      <c r="TQZ107" s="227"/>
      <c r="TRA107" s="227"/>
      <c r="TRB107" s="227"/>
      <c r="TRC107" s="227"/>
      <c r="TRD107" s="227"/>
      <c r="TRE107" s="227" t="s">
        <v>294</v>
      </c>
      <c r="TRF107" s="227"/>
      <c r="TRG107" s="227"/>
      <c r="TRH107" s="227"/>
      <c r="TRI107" s="227"/>
      <c r="TRJ107" s="227"/>
      <c r="TRK107" s="227"/>
      <c r="TRL107" s="227"/>
      <c r="TRM107" s="227" t="s">
        <v>294</v>
      </c>
      <c r="TRN107" s="227"/>
      <c r="TRO107" s="227"/>
      <c r="TRP107" s="227"/>
      <c r="TRQ107" s="227"/>
      <c r="TRR107" s="227"/>
      <c r="TRS107" s="227"/>
      <c r="TRT107" s="227"/>
      <c r="TRU107" s="227" t="s">
        <v>294</v>
      </c>
      <c r="TRV107" s="227"/>
      <c r="TRW107" s="227"/>
      <c r="TRX107" s="227"/>
      <c r="TRY107" s="227"/>
      <c r="TRZ107" s="227"/>
      <c r="TSA107" s="227"/>
      <c r="TSB107" s="227"/>
      <c r="TSC107" s="227" t="s">
        <v>294</v>
      </c>
      <c r="TSD107" s="227"/>
      <c r="TSE107" s="227"/>
      <c r="TSF107" s="227"/>
      <c r="TSG107" s="227"/>
      <c r="TSH107" s="227"/>
      <c r="TSI107" s="227"/>
      <c r="TSJ107" s="227"/>
      <c r="TSK107" s="227" t="s">
        <v>294</v>
      </c>
      <c r="TSL107" s="227"/>
      <c r="TSM107" s="227"/>
      <c r="TSN107" s="227"/>
      <c r="TSO107" s="227"/>
      <c r="TSP107" s="227"/>
      <c r="TSQ107" s="227"/>
      <c r="TSR107" s="227"/>
      <c r="TSS107" s="227" t="s">
        <v>294</v>
      </c>
      <c r="TST107" s="227"/>
      <c r="TSU107" s="227"/>
      <c r="TSV107" s="227"/>
      <c r="TSW107" s="227"/>
      <c r="TSX107" s="227"/>
      <c r="TSY107" s="227"/>
      <c r="TSZ107" s="227"/>
      <c r="TTA107" s="227" t="s">
        <v>294</v>
      </c>
      <c r="TTB107" s="227"/>
      <c r="TTC107" s="227"/>
      <c r="TTD107" s="227"/>
      <c r="TTE107" s="227"/>
      <c r="TTF107" s="227"/>
      <c r="TTG107" s="227"/>
      <c r="TTH107" s="227"/>
      <c r="TTI107" s="227" t="s">
        <v>294</v>
      </c>
      <c r="TTJ107" s="227"/>
      <c r="TTK107" s="227"/>
      <c r="TTL107" s="227"/>
      <c r="TTM107" s="227"/>
      <c r="TTN107" s="227"/>
      <c r="TTO107" s="227"/>
      <c r="TTP107" s="227"/>
      <c r="TTQ107" s="227" t="s">
        <v>294</v>
      </c>
      <c r="TTR107" s="227"/>
      <c r="TTS107" s="227"/>
      <c r="TTT107" s="227"/>
      <c r="TTU107" s="227"/>
      <c r="TTV107" s="227"/>
      <c r="TTW107" s="227"/>
      <c r="TTX107" s="227"/>
      <c r="TTY107" s="227" t="s">
        <v>294</v>
      </c>
      <c r="TTZ107" s="227"/>
      <c r="TUA107" s="227"/>
      <c r="TUB107" s="227"/>
      <c r="TUC107" s="227"/>
      <c r="TUD107" s="227"/>
      <c r="TUE107" s="227"/>
      <c r="TUF107" s="227"/>
      <c r="TUG107" s="227" t="s">
        <v>294</v>
      </c>
      <c r="TUH107" s="227"/>
      <c r="TUI107" s="227"/>
      <c r="TUJ107" s="227"/>
      <c r="TUK107" s="227"/>
      <c r="TUL107" s="227"/>
      <c r="TUM107" s="227"/>
      <c r="TUN107" s="227"/>
      <c r="TUO107" s="227" t="s">
        <v>294</v>
      </c>
      <c r="TUP107" s="227"/>
      <c r="TUQ107" s="227"/>
      <c r="TUR107" s="227"/>
      <c r="TUS107" s="227"/>
      <c r="TUT107" s="227"/>
      <c r="TUU107" s="227"/>
      <c r="TUV107" s="227"/>
      <c r="TUW107" s="227" t="s">
        <v>294</v>
      </c>
      <c r="TUX107" s="227"/>
      <c r="TUY107" s="227"/>
      <c r="TUZ107" s="227"/>
      <c r="TVA107" s="227"/>
      <c r="TVB107" s="227"/>
      <c r="TVC107" s="227"/>
      <c r="TVD107" s="227"/>
      <c r="TVE107" s="227" t="s">
        <v>294</v>
      </c>
      <c r="TVF107" s="227"/>
      <c r="TVG107" s="227"/>
      <c r="TVH107" s="227"/>
      <c r="TVI107" s="227"/>
      <c r="TVJ107" s="227"/>
      <c r="TVK107" s="227"/>
      <c r="TVL107" s="227"/>
      <c r="TVM107" s="227" t="s">
        <v>294</v>
      </c>
      <c r="TVN107" s="227"/>
      <c r="TVO107" s="227"/>
      <c r="TVP107" s="227"/>
      <c r="TVQ107" s="227"/>
      <c r="TVR107" s="227"/>
      <c r="TVS107" s="227"/>
      <c r="TVT107" s="227"/>
      <c r="TVU107" s="227" t="s">
        <v>294</v>
      </c>
      <c r="TVV107" s="227"/>
      <c r="TVW107" s="227"/>
      <c r="TVX107" s="227"/>
      <c r="TVY107" s="227"/>
      <c r="TVZ107" s="227"/>
      <c r="TWA107" s="227"/>
      <c r="TWB107" s="227"/>
      <c r="TWC107" s="227" t="s">
        <v>294</v>
      </c>
      <c r="TWD107" s="227"/>
      <c r="TWE107" s="227"/>
      <c r="TWF107" s="227"/>
      <c r="TWG107" s="227"/>
      <c r="TWH107" s="227"/>
      <c r="TWI107" s="227"/>
      <c r="TWJ107" s="227"/>
      <c r="TWK107" s="227" t="s">
        <v>294</v>
      </c>
      <c r="TWL107" s="227"/>
      <c r="TWM107" s="227"/>
      <c r="TWN107" s="227"/>
      <c r="TWO107" s="227"/>
      <c r="TWP107" s="227"/>
      <c r="TWQ107" s="227"/>
      <c r="TWR107" s="227"/>
      <c r="TWS107" s="227" t="s">
        <v>294</v>
      </c>
      <c r="TWT107" s="227"/>
      <c r="TWU107" s="227"/>
      <c r="TWV107" s="227"/>
      <c r="TWW107" s="227"/>
      <c r="TWX107" s="227"/>
      <c r="TWY107" s="227"/>
      <c r="TWZ107" s="227"/>
      <c r="TXA107" s="227" t="s">
        <v>294</v>
      </c>
      <c r="TXB107" s="227"/>
      <c r="TXC107" s="227"/>
      <c r="TXD107" s="227"/>
      <c r="TXE107" s="227"/>
      <c r="TXF107" s="227"/>
      <c r="TXG107" s="227"/>
      <c r="TXH107" s="227"/>
      <c r="TXI107" s="227" t="s">
        <v>294</v>
      </c>
      <c r="TXJ107" s="227"/>
      <c r="TXK107" s="227"/>
      <c r="TXL107" s="227"/>
      <c r="TXM107" s="227"/>
      <c r="TXN107" s="227"/>
      <c r="TXO107" s="227"/>
      <c r="TXP107" s="227"/>
      <c r="TXQ107" s="227" t="s">
        <v>294</v>
      </c>
      <c r="TXR107" s="227"/>
      <c r="TXS107" s="227"/>
      <c r="TXT107" s="227"/>
      <c r="TXU107" s="227"/>
      <c r="TXV107" s="227"/>
      <c r="TXW107" s="227"/>
      <c r="TXX107" s="227"/>
      <c r="TXY107" s="227" t="s">
        <v>294</v>
      </c>
      <c r="TXZ107" s="227"/>
      <c r="TYA107" s="227"/>
      <c r="TYB107" s="227"/>
      <c r="TYC107" s="227"/>
      <c r="TYD107" s="227"/>
      <c r="TYE107" s="227"/>
      <c r="TYF107" s="227"/>
      <c r="TYG107" s="227" t="s">
        <v>294</v>
      </c>
      <c r="TYH107" s="227"/>
      <c r="TYI107" s="227"/>
      <c r="TYJ107" s="227"/>
      <c r="TYK107" s="227"/>
      <c r="TYL107" s="227"/>
      <c r="TYM107" s="227"/>
      <c r="TYN107" s="227"/>
      <c r="TYO107" s="227" t="s">
        <v>294</v>
      </c>
      <c r="TYP107" s="227"/>
      <c r="TYQ107" s="227"/>
      <c r="TYR107" s="227"/>
      <c r="TYS107" s="227"/>
      <c r="TYT107" s="227"/>
      <c r="TYU107" s="227"/>
      <c r="TYV107" s="227"/>
      <c r="TYW107" s="227" t="s">
        <v>294</v>
      </c>
      <c r="TYX107" s="227"/>
      <c r="TYY107" s="227"/>
      <c r="TYZ107" s="227"/>
      <c r="TZA107" s="227"/>
      <c r="TZB107" s="227"/>
      <c r="TZC107" s="227"/>
      <c r="TZD107" s="227"/>
      <c r="TZE107" s="227" t="s">
        <v>294</v>
      </c>
      <c r="TZF107" s="227"/>
      <c r="TZG107" s="227"/>
      <c r="TZH107" s="227"/>
      <c r="TZI107" s="227"/>
      <c r="TZJ107" s="227"/>
      <c r="TZK107" s="227"/>
      <c r="TZL107" s="227"/>
      <c r="TZM107" s="227" t="s">
        <v>294</v>
      </c>
      <c r="TZN107" s="227"/>
      <c r="TZO107" s="227"/>
      <c r="TZP107" s="227"/>
      <c r="TZQ107" s="227"/>
      <c r="TZR107" s="227"/>
      <c r="TZS107" s="227"/>
      <c r="TZT107" s="227"/>
      <c r="TZU107" s="227" t="s">
        <v>294</v>
      </c>
      <c r="TZV107" s="227"/>
      <c r="TZW107" s="227"/>
      <c r="TZX107" s="227"/>
      <c r="TZY107" s="227"/>
      <c r="TZZ107" s="227"/>
      <c r="UAA107" s="227"/>
      <c r="UAB107" s="227"/>
      <c r="UAC107" s="227" t="s">
        <v>294</v>
      </c>
      <c r="UAD107" s="227"/>
      <c r="UAE107" s="227"/>
      <c r="UAF107" s="227"/>
      <c r="UAG107" s="227"/>
      <c r="UAH107" s="227"/>
      <c r="UAI107" s="227"/>
      <c r="UAJ107" s="227"/>
      <c r="UAK107" s="227" t="s">
        <v>294</v>
      </c>
      <c r="UAL107" s="227"/>
      <c r="UAM107" s="227"/>
      <c r="UAN107" s="227"/>
      <c r="UAO107" s="227"/>
      <c r="UAP107" s="227"/>
      <c r="UAQ107" s="227"/>
      <c r="UAR107" s="227"/>
      <c r="UAS107" s="227" t="s">
        <v>294</v>
      </c>
      <c r="UAT107" s="227"/>
      <c r="UAU107" s="227"/>
      <c r="UAV107" s="227"/>
      <c r="UAW107" s="227"/>
      <c r="UAX107" s="227"/>
      <c r="UAY107" s="227"/>
      <c r="UAZ107" s="227"/>
      <c r="UBA107" s="227" t="s">
        <v>294</v>
      </c>
      <c r="UBB107" s="227"/>
      <c r="UBC107" s="227"/>
      <c r="UBD107" s="227"/>
      <c r="UBE107" s="227"/>
      <c r="UBF107" s="227"/>
      <c r="UBG107" s="227"/>
      <c r="UBH107" s="227"/>
      <c r="UBI107" s="227" t="s">
        <v>294</v>
      </c>
      <c r="UBJ107" s="227"/>
      <c r="UBK107" s="227"/>
      <c r="UBL107" s="227"/>
      <c r="UBM107" s="227"/>
      <c r="UBN107" s="227"/>
      <c r="UBO107" s="227"/>
      <c r="UBP107" s="227"/>
      <c r="UBQ107" s="227" t="s">
        <v>294</v>
      </c>
      <c r="UBR107" s="227"/>
      <c r="UBS107" s="227"/>
      <c r="UBT107" s="227"/>
      <c r="UBU107" s="227"/>
      <c r="UBV107" s="227"/>
      <c r="UBW107" s="227"/>
      <c r="UBX107" s="227"/>
      <c r="UBY107" s="227" t="s">
        <v>294</v>
      </c>
      <c r="UBZ107" s="227"/>
      <c r="UCA107" s="227"/>
      <c r="UCB107" s="227"/>
      <c r="UCC107" s="227"/>
      <c r="UCD107" s="227"/>
      <c r="UCE107" s="227"/>
      <c r="UCF107" s="227"/>
      <c r="UCG107" s="227" t="s">
        <v>294</v>
      </c>
      <c r="UCH107" s="227"/>
      <c r="UCI107" s="227"/>
      <c r="UCJ107" s="227"/>
      <c r="UCK107" s="227"/>
      <c r="UCL107" s="227"/>
      <c r="UCM107" s="227"/>
      <c r="UCN107" s="227"/>
      <c r="UCO107" s="227" t="s">
        <v>294</v>
      </c>
      <c r="UCP107" s="227"/>
      <c r="UCQ107" s="227"/>
      <c r="UCR107" s="227"/>
      <c r="UCS107" s="227"/>
      <c r="UCT107" s="227"/>
      <c r="UCU107" s="227"/>
      <c r="UCV107" s="227"/>
      <c r="UCW107" s="227" t="s">
        <v>294</v>
      </c>
      <c r="UCX107" s="227"/>
      <c r="UCY107" s="227"/>
      <c r="UCZ107" s="227"/>
      <c r="UDA107" s="227"/>
      <c r="UDB107" s="227"/>
      <c r="UDC107" s="227"/>
      <c r="UDD107" s="227"/>
      <c r="UDE107" s="227" t="s">
        <v>294</v>
      </c>
      <c r="UDF107" s="227"/>
      <c r="UDG107" s="227"/>
      <c r="UDH107" s="227"/>
      <c r="UDI107" s="227"/>
      <c r="UDJ107" s="227"/>
      <c r="UDK107" s="227"/>
      <c r="UDL107" s="227"/>
      <c r="UDM107" s="227" t="s">
        <v>294</v>
      </c>
      <c r="UDN107" s="227"/>
      <c r="UDO107" s="227"/>
      <c r="UDP107" s="227"/>
      <c r="UDQ107" s="227"/>
      <c r="UDR107" s="227"/>
      <c r="UDS107" s="227"/>
      <c r="UDT107" s="227"/>
      <c r="UDU107" s="227" t="s">
        <v>294</v>
      </c>
      <c r="UDV107" s="227"/>
      <c r="UDW107" s="227"/>
      <c r="UDX107" s="227"/>
      <c r="UDY107" s="227"/>
      <c r="UDZ107" s="227"/>
      <c r="UEA107" s="227"/>
      <c r="UEB107" s="227"/>
      <c r="UEC107" s="227" t="s">
        <v>294</v>
      </c>
      <c r="UED107" s="227"/>
      <c r="UEE107" s="227"/>
      <c r="UEF107" s="227"/>
      <c r="UEG107" s="227"/>
      <c r="UEH107" s="227"/>
      <c r="UEI107" s="227"/>
      <c r="UEJ107" s="227"/>
      <c r="UEK107" s="227" t="s">
        <v>294</v>
      </c>
      <c r="UEL107" s="227"/>
      <c r="UEM107" s="227"/>
      <c r="UEN107" s="227"/>
      <c r="UEO107" s="227"/>
      <c r="UEP107" s="227"/>
      <c r="UEQ107" s="227"/>
      <c r="UER107" s="227"/>
      <c r="UES107" s="227" t="s">
        <v>294</v>
      </c>
      <c r="UET107" s="227"/>
      <c r="UEU107" s="227"/>
      <c r="UEV107" s="227"/>
      <c r="UEW107" s="227"/>
      <c r="UEX107" s="227"/>
      <c r="UEY107" s="227"/>
      <c r="UEZ107" s="227"/>
      <c r="UFA107" s="227" t="s">
        <v>294</v>
      </c>
      <c r="UFB107" s="227"/>
      <c r="UFC107" s="227"/>
      <c r="UFD107" s="227"/>
      <c r="UFE107" s="227"/>
      <c r="UFF107" s="227"/>
      <c r="UFG107" s="227"/>
      <c r="UFH107" s="227"/>
      <c r="UFI107" s="227" t="s">
        <v>294</v>
      </c>
      <c r="UFJ107" s="227"/>
      <c r="UFK107" s="227"/>
      <c r="UFL107" s="227"/>
      <c r="UFM107" s="227"/>
      <c r="UFN107" s="227"/>
      <c r="UFO107" s="227"/>
      <c r="UFP107" s="227"/>
      <c r="UFQ107" s="227" t="s">
        <v>294</v>
      </c>
      <c r="UFR107" s="227"/>
      <c r="UFS107" s="227"/>
      <c r="UFT107" s="227"/>
      <c r="UFU107" s="227"/>
      <c r="UFV107" s="227"/>
      <c r="UFW107" s="227"/>
      <c r="UFX107" s="227"/>
      <c r="UFY107" s="227" t="s">
        <v>294</v>
      </c>
      <c r="UFZ107" s="227"/>
      <c r="UGA107" s="227"/>
      <c r="UGB107" s="227"/>
      <c r="UGC107" s="227"/>
      <c r="UGD107" s="227"/>
      <c r="UGE107" s="227"/>
      <c r="UGF107" s="227"/>
      <c r="UGG107" s="227" t="s">
        <v>294</v>
      </c>
      <c r="UGH107" s="227"/>
      <c r="UGI107" s="227"/>
      <c r="UGJ107" s="227"/>
      <c r="UGK107" s="227"/>
      <c r="UGL107" s="227"/>
      <c r="UGM107" s="227"/>
      <c r="UGN107" s="227"/>
      <c r="UGO107" s="227" t="s">
        <v>294</v>
      </c>
      <c r="UGP107" s="227"/>
      <c r="UGQ107" s="227"/>
      <c r="UGR107" s="227"/>
      <c r="UGS107" s="227"/>
      <c r="UGT107" s="227"/>
      <c r="UGU107" s="227"/>
      <c r="UGV107" s="227"/>
      <c r="UGW107" s="227" t="s">
        <v>294</v>
      </c>
      <c r="UGX107" s="227"/>
      <c r="UGY107" s="227"/>
      <c r="UGZ107" s="227"/>
      <c r="UHA107" s="227"/>
      <c r="UHB107" s="227"/>
      <c r="UHC107" s="227"/>
      <c r="UHD107" s="227"/>
      <c r="UHE107" s="227" t="s">
        <v>294</v>
      </c>
      <c r="UHF107" s="227"/>
      <c r="UHG107" s="227"/>
      <c r="UHH107" s="227"/>
      <c r="UHI107" s="227"/>
      <c r="UHJ107" s="227"/>
      <c r="UHK107" s="227"/>
      <c r="UHL107" s="227"/>
      <c r="UHM107" s="227" t="s">
        <v>294</v>
      </c>
      <c r="UHN107" s="227"/>
      <c r="UHO107" s="227"/>
      <c r="UHP107" s="227"/>
      <c r="UHQ107" s="227"/>
      <c r="UHR107" s="227"/>
      <c r="UHS107" s="227"/>
      <c r="UHT107" s="227"/>
      <c r="UHU107" s="227" t="s">
        <v>294</v>
      </c>
      <c r="UHV107" s="227"/>
      <c r="UHW107" s="227"/>
      <c r="UHX107" s="227"/>
      <c r="UHY107" s="227"/>
      <c r="UHZ107" s="227"/>
      <c r="UIA107" s="227"/>
      <c r="UIB107" s="227"/>
      <c r="UIC107" s="227" t="s">
        <v>294</v>
      </c>
      <c r="UID107" s="227"/>
      <c r="UIE107" s="227"/>
      <c r="UIF107" s="227"/>
      <c r="UIG107" s="227"/>
      <c r="UIH107" s="227"/>
      <c r="UII107" s="227"/>
      <c r="UIJ107" s="227"/>
      <c r="UIK107" s="227" t="s">
        <v>294</v>
      </c>
      <c r="UIL107" s="227"/>
      <c r="UIM107" s="227"/>
      <c r="UIN107" s="227"/>
      <c r="UIO107" s="227"/>
      <c r="UIP107" s="227"/>
      <c r="UIQ107" s="227"/>
      <c r="UIR107" s="227"/>
      <c r="UIS107" s="227" t="s">
        <v>294</v>
      </c>
      <c r="UIT107" s="227"/>
      <c r="UIU107" s="227"/>
      <c r="UIV107" s="227"/>
      <c r="UIW107" s="227"/>
      <c r="UIX107" s="227"/>
      <c r="UIY107" s="227"/>
      <c r="UIZ107" s="227"/>
      <c r="UJA107" s="227" t="s">
        <v>294</v>
      </c>
      <c r="UJB107" s="227"/>
      <c r="UJC107" s="227"/>
      <c r="UJD107" s="227"/>
      <c r="UJE107" s="227"/>
      <c r="UJF107" s="227"/>
      <c r="UJG107" s="227"/>
      <c r="UJH107" s="227"/>
      <c r="UJI107" s="227" t="s">
        <v>294</v>
      </c>
      <c r="UJJ107" s="227"/>
      <c r="UJK107" s="227"/>
      <c r="UJL107" s="227"/>
      <c r="UJM107" s="227"/>
      <c r="UJN107" s="227"/>
      <c r="UJO107" s="227"/>
      <c r="UJP107" s="227"/>
      <c r="UJQ107" s="227" t="s">
        <v>294</v>
      </c>
      <c r="UJR107" s="227"/>
      <c r="UJS107" s="227"/>
      <c r="UJT107" s="227"/>
      <c r="UJU107" s="227"/>
      <c r="UJV107" s="227"/>
      <c r="UJW107" s="227"/>
      <c r="UJX107" s="227"/>
      <c r="UJY107" s="227" t="s">
        <v>294</v>
      </c>
      <c r="UJZ107" s="227"/>
      <c r="UKA107" s="227"/>
      <c r="UKB107" s="227"/>
      <c r="UKC107" s="227"/>
      <c r="UKD107" s="227"/>
      <c r="UKE107" s="227"/>
      <c r="UKF107" s="227"/>
      <c r="UKG107" s="227" t="s">
        <v>294</v>
      </c>
      <c r="UKH107" s="227"/>
      <c r="UKI107" s="227"/>
      <c r="UKJ107" s="227"/>
      <c r="UKK107" s="227"/>
      <c r="UKL107" s="227"/>
      <c r="UKM107" s="227"/>
      <c r="UKN107" s="227"/>
      <c r="UKO107" s="227" t="s">
        <v>294</v>
      </c>
      <c r="UKP107" s="227"/>
      <c r="UKQ107" s="227"/>
      <c r="UKR107" s="227"/>
      <c r="UKS107" s="227"/>
      <c r="UKT107" s="227"/>
      <c r="UKU107" s="227"/>
      <c r="UKV107" s="227"/>
      <c r="UKW107" s="227" t="s">
        <v>294</v>
      </c>
      <c r="UKX107" s="227"/>
      <c r="UKY107" s="227"/>
      <c r="UKZ107" s="227"/>
      <c r="ULA107" s="227"/>
      <c r="ULB107" s="227"/>
      <c r="ULC107" s="227"/>
      <c r="ULD107" s="227"/>
      <c r="ULE107" s="227" t="s">
        <v>294</v>
      </c>
      <c r="ULF107" s="227"/>
      <c r="ULG107" s="227"/>
      <c r="ULH107" s="227"/>
      <c r="ULI107" s="227"/>
      <c r="ULJ107" s="227"/>
      <c r="ULK107" s="227"/>
      <c r="ULL107" s="227"/>
      <c r="ULM107" s="227" t="s">
        <v>294</v>
      </c>
      <c r="ULN107" s="227"/>
      <c r="ULO107" s="227"/>
      <c r="ULP107" s="227"/>
      <c r="ULQ107" s="227"/>
      <c r="ULR107" s="227"/>
      <c r="ULS107" s="227"/>
      <c r="ULT107" s="227"/>
      <c r="ULU107" s="227" t="s">
        <v>294</v>
      </c>
      <c r="ULV107" s="227"/>
      <c r="ULW107" s="227"/>
      <c r="ULX107" s="227"/>
      <c r="ULY107" s="227"/>
      <c r="ULZ107" s="227"/>
      <c r="UMA107" s="227"/>
      <c r="UMB107" s="227"/>
      <c r="UMC107" s="227" t="s">
        <v>294</v>
      </c>
      <c r="UMD107" s="227"/>
      <c r="UME107" s="227"/>
      <c r="UMF107" s="227"/>
      <c r="UMG107" s="227"/>
      <c r="UMH107" s="227"/>
      <c r="UMI107" s="227"/>
      <c r="UMJ107" s="227"/>
      <c r="UMK107" s="227" t="s">
        <v>294</v>
      </c>
      <c r="UML107" s="227"/>
      <c r="UMM107" s="227"/>
      <c r="UMN107" s="227"/>
      <c r="UMO107" s="227"/>
      <c r="UMP107" s="227"/>
      <c r="UMQ107" s="227"/>
      <c r="UMR107" s="227"/>
      <c r="UMS107" s="227" t="s">
        <v>294</v>
      </c>
      <c r="UMT107" s="227"/>
      <c r="UMU107" s="227"/>
      <c r="UMV107" s="227"/>
      <c r="UMW107" s="227"/>
      <c r="UMX107" s="227"/>
      <c r="UMY107" s="227"/>
      <c r="UMZ107" s="227"/>
      <c r="UNA107" s="227" t="s">
        <v>294</v>
      </c>
      <c r="UNB107" s="227"/>
      <c r="UNC107" s="227"/>
      <c r="UND107" s="227"/>
      <c r="UNE107" s="227"/>
      <c r="UNF107" s="227"/>
      <c r="UNG107" s="227"/>
      <c r="UNH107" s="227"/>
      <c r="UNI107" s="227" t="s">
        <v>294</v>
      </c>
      <c r="UNJ107" s="227"/>
      <c r="UNK107" s="227"/>
      <c r="UNL107" s="227"/>
      <c r="UNM107" s="227"/>
      <c r="UNN107" s="227"/>
      <c r="UNO107" s="227"/>
      <c r="UNP107" s="227"/>
      <c r="UNQ107" s="227" t="s">
        <v>294</v>
      </c>
      <c r="UNR107" s="227"/>
      <c r="UNS107" s="227"/>
      <c r="UNT107" s="227"/>
      <c r="UNU107" s="227"/>
      <c r="UNV107" s="227"/>
      <c r="UNW107" s="227"/>
      <c r="UNX107" s="227"/>
      <c r="UNY107" s="227" t="s">
        <v>294</v>
      </c>
      <c r="UNZ107" s="227"/>
      <c r="UOA107" s="227"/>
      <c r="UOB107" s="227"/>
      <c r="UOC107" s="227"/>
      <c r="UOD107" s="227"/>
      <c r="UOE107" s="227"/>
      <c r="UOF107" s="227"/>
      <c r="UOG107" s="227" t="s">
        <v>294</v>
      </c>
      <c r="UOH107" s="227"/>
      <c r="UOI107" s="227"/>
      <c r="UOJ107" s="227"/>
      <c r="UOK107" s="227"/>
      <c r="UOL107" s="227"/>
      <c r="UOM107" s="227"/>
      <c r="UON107" s="227"/>
      <c r="UOO107" s="227" t="s">
        <v>294</v>
      </c>
      <c r="UOP107" s="227"/>
      <c r="UOQ107" s="227"/>
      <c r="UOR107" s="227"/>
      <c r="UOS107" s="227"/>
      <c r="UOT107" s="227"/>
      <c r="UOU107" s="227"/>
      <c r="UOV107" s="227"/>
      <c r="UOW107" s="227" t="s">
        <v>294</v>
      </c>
      <c r="UOX107" s="227"/>
      <c r="UOY107" s="227"/>
      <c r="UOZ107" s="227"/>
      <c r="UPA107" s="227"/>
      <c r="UPB107" s="227"/>
      <c r="UPC107" s="227"/>
      <c r="UPD107" s="227"/>
      <c r="UPE107" s="227" t="s">
        <v>294</v>
      </c>
      <c r="UPF107" s="227"/>
      <c r="UPG107" s="227"/>
      <c r="UPH107" s="227"/>
      <c r="UPI107" s="227"/>
      <c r="UPJ107" s="227"/>
      <c r="UPK107" s="227"/>
      <c r="UPL107" s="227"/>
      <c r="UPM107" s="227" t="s">
        <v>294</v>
      </c>
      <c r="UPN107" s="227"/>
      <c r="UPO107" s="227"/>
      <c r="UPP107" s="227"/>
      <c r="UPQ107" s="227"/>
      <c r="UPR107" s="227"/>
      <c r="UPS107" s="227"/>
      <c r="UPT107" s="227"/>
      <c r="UPU107" s="227" t="s">
        <v>294</v>
      </c>
      <c r="UPV107" s="227"/>
      <c r="UPW107" s="227"/>
      <c r="UPX107" s="227"/>
      <c r="UPY107" s="227"/>
      <c r="UPZ107" s="227"/>
      <c r="UQA107" s="227"/>
      <c r="UQB107" s="227"/>
      <c r="UQC107" s="227" t="s">
        <v>294</v>
      </c>
      <c r="UQD107" s="227"/>
      <c r="UQE107" s="227"/>
      <c r="UQF107" s="227"/>
      <c r="UQG107" s="227"/>
      <c r="UQH107" s="227"/>
      <c r="UQI107" s="227"/>
      <c r="UQJ107" s="227"/>
      <c r="UQK107" s="227" t="s">
        <v>294</v>
      </c>
      <c r="UQL107" s="227"/>
      <c r="UQM107" s="227"/>
      <c r="UQN107" s="227"/>
      <c r="UQO107" s="227"/>
      <c r="UQP107" s="227"/>
      <c r="UQQ107" s="227"/>
      <c r="UQR107" s="227"/>
      <c r="UQS107" s="227" t="s">
        <v>294</v>
      </c>
      <c r="UQT107" s="227"/>
      <c r="UQU107" s="227"/>
      <c r="UQV107" s="227"/>
      <c r="UQW107" s="227"/>
      <c r="UQX107" s="227"/>
      <c r="UQY107" s="227"/>
      <c r="UQZ107" s="227"/>
      <c r="URA107" s="227" t="s">
        <v>294</v>
      </c>
      <c r="URB107" s="227"/>
      <c r="URC107" s="227"/>
      <c r="URD107" s="227"/>
      <c r="URE107" s="227"/>
      <c r="URF107" s="227"/>
      <c r="URG107" s="227"/>
      <c r="URH107" s="227"/>
      <c r="URI107" s="227" t="s">
        <v>294</v>
      </c>
      <c r="URJ107" s="227"/>
      <c r="URK107" s="227"/>
      <c r="URL107" s="227"/>
      <c r="URM107" s="227"/>
      <c r="URN107" s="227"/>
      <c r="URO107" s="227"/>
      <c r="URP107" s="227"/>
      <c r="URQ107" s="227" t="s">
        <v>294</v>
      </c>
      <c r="URR107" s="227"/>
      <c r="URS107" s="227"/>
      <c r="URT107" s="227"/>
      <c r="URU107" s="227"/>
      <c r="URV107" s="227"/>
      <c r="URW107" s="227"/>
      <c r="URX107" s="227"/>
      <c r="URY107" s="227" t="s">
        <v>294</v>
      </c>
      <c r="URZ107" s="227"/>
      <c r="USA107" s="227"/>
      <c r="USB107" s="227"/>
      <c r="USC107" s="227"/>
      <c r="USD107" s="227"/>
      <c r="USE107" s="227"/>
      <c r="USF107" s="227"/>
      <c r="USG107" s="227" t="s">
        <v>294</v>
      </c>
      <c r="USH107" s="227"/>
      <c r="USI107" s="227"/>
      <c r="USJ107" s="227"/>
      <c r="USK107" s="227"/>
      <c r="USL107" s="227"/>
      <c r="USM107" s="227"/>
      <c r="USN107" s="227"/>
      <c r="USO107" s="227" t="s">
        <v>294</v>
      </c>
      <c r="USP107" s="227"/>
      <c r="USQ107" s="227"/>
      <c r="USR107" s="227"/>
      <c r="USS107" s="227"/>
      <c r="UST107" s="227"/>
      <c r="USU107" s="227"/>
      <c r="USV107" s="227"/>
      <c r="USW107" s="227" t="s">
        <v>294</v>
      </c>
      <c r="USX107" s="227"/>
      <c r="USY107" s="227"/>
      <c r="USZ107" s="227"/>
      <c r="UTA107" s="227"/>
      <c r="UTB107" s="227"/>
      <c r="UTC107" s="227"/>
      <c r="UTD107" s="227"/>
      <c r="UTE107" s="227" t="s">
        <v>294</v>
      </c>
      <c r="UTF107" s="227"/>
      <c r="UTG107" s="227"/>
      <c r="UTH107" s="227"/>
      <c r="UTI107" s="227"/>
      <c r="UTJ107" s="227"/>
      <c r="UTK107" s="227"/>
      <c r="UTL107" s="227"/>
      <c r="UTM107" s="227" t="s">
        <v>294</v>
      </c>
      <c r="UTN107" s="227"/>
      <c r="UTO107" s="227"/>
      <c r="UTP107" s="227"/>
      <c r="UTQ107" s="227"/>
      <c r="UTR107" s="227"/>
      <c r="UTS107" s="227"/>
      <c r="UTT107" s="227"/>
      <c r="UTU107" s="227" t="s">
        <v>294</v>
      </c>
      <c r="UTV107" s="227"/>
      <c r="UTW107" s="227"/>
      <c r="UTX107" s="227"/>
      <c r="UTY107" s="227"/>
      <c r="UTZ107" s="227"/>
      <c r="UUA107" s="227"/>
      <c r="UUB107" s="227"/>
      <c r="UUC107" s="227" t="s">
        <v>294</v>
      </c>
      <c r="UUD107" s="227"/>
      <c r="UUE107" s="227"/>
      <c r="UUF107" s="227"/>
      <c r="UUG107" s="227"/>
      <c r="UUH107" s="227"/>
      <c r="UUI107" s="227"/>
      <c r="UUJ107" s="227"/>
      <c r="UUK107" s="227" t="s">
        <v>294</v>
      </c>
      <c r="UUL107" s="227"/>
      <c r="UUM107" s="227"/>
      <c r="UUN107" s="227"/>
      <c r="UUO107" s="227"/>
      <c r="UUP107" s="227"/>
      <c r="UUQ107" s="227"/>
      <c r="UUR107" s="227"/>
      <c r="UUS107" s="227" t="s">
        <v>294</v>
      </c>
      <c r="UUT107" s="227"/>
      <c r="UUU107" s="227"/>
      <c r="UUV107" s="227"/>
      <c r="UUW107" s="227"/>
      <c r="UUX107" s="227"/>
      <c r="UUY107" s="227"/>
      <c r="UUZ107" s="227"/>
      <c r="UVA107" s="227" t="s">
        <v>294</v>
      </c>
      <c r="UVB107" s="227"/>
      <c r="UVC107" s="227"/>
      <c r="UVD107" s="227"/>
      <c r="UVE107" s="227"/>
      <c r="UVF107" s="227"/>
      <c r="UVG107" s="227"/>
      <c r="UVH107" s="227"/>
      <c r="UVI107" s="227" t="s">
        <v>294</v>
      </c>
      <c r="UVJ107" s="227"/>
      <c r="UVK107" s="227"/>
      <c r="UVL107" s="227"/>
      <c r="UVM107" s="227"/>
      <c r="UVN107" s="227"/>
      <c r="UVO107" s="227"/>
      <c r="UVP107" s="227"/>
      <c r="UVQ107" s="227" t="s">
        <v>294</v>
      </c>
      <c r="UVR107" s="227"/>
      <c r="UVS107" s="227"/>
      <c r="UVT107" s="227"/>
      <c r="UVU107" s="227"/>
      <c r="UVV107" s="227"/>
      <c r="UVW107" s="227"/>
      <c r="UVX107" s="227"/>
      <c r="UVY107" s="227" t="s">
        <v>294</v>
      </c>
      <c r="UVZ107" s="227"/>
      <c r="UWA107" s="227"/>
      <c r="UWB107" s="227"/>
      <c r="UWC107" s="227"/>
      <c r="UWD107" s="227"/>
      <c r="UWE107" s="227"/>
      <c r="UWF107" s="227"/>
      <c r="UWG107" s="227" t="s">
        <v>294</v>
      </c>
      <c r="UWH107" s="227"/>
      <c r="UWI107" s="227"/>
      <c r="UWJ107" s="227"/>
      <c r="UWK107" s="227"/>
      <c r="UWL107" s="227"/>
      <c r="UWM107" s="227"/>
      <c r="UWN107" s="227"/>
      <c r="UWO107" s="227" t="s">
        <v>294</v>
      </c>
      <c r="UWP107" s="227"/>
      <c r="UWQ107" s="227"/>
      <c r="UWR107" s="227"/>
      <c r="UWS107" s="227"/>
      <c r="UWT107" s="227"/>
      <c r="UWU107" s="227"/>
      <c r="UWV107" s="227"/>
      <c r="UWW107" s="227" t="s">
        <v>294</v>
      </c>
      <c r="UWX107" s="227"/>
      <c r="UWY107" s="227"/>
      <c r="UWZ107" s="227"/>
      <c r="UXA107" s="227"/>
      <c r="UXB107" s="227"/>
      <c r="UXC107" s="227"/>
      <c r="UXD107" s="227"/>
      <c r="UXE107" s="227" t="s">
        <v>294</v>
      </c>
      <c r="UXF107" s="227"/>
      <c r="UXG107" s="227"/>
      <c r="UXH107" s="227"/>
      <c r="UXI107" s="227"/>
      <c r="UXJ107" s="227"/>
      <c r="UXK107" s="227"/>
      <c r="UXL107" s="227"/>
      <c r="UXM107" s="227" t="s">
        <v>294</v>
      </c>
      <c r="UXN107" s="227"/>
      <c r="UXO107" s="227"/>
      <c r="UXP107" s="227"/>
      <c r="UXQ107" s="227"/>
      <c r="UXR107" s="227"/>
      <c r="UXS107" s="227"/>
      <c r="UXT107" s="227"/>
      <c r="UXU107" s="227" t="s">
        <v>294</v>
      </c>
      <c r="UXV107" s="227"/>
      <c r="UXW107" s="227"/>
      <c r="UXX107" s="227"/>
      <c r="UXY107" s="227"/>
      <c r="UXZ107" s="227"/>
      <c r="UYA107" s="227"/>
      <c r="UYB107" s="227"/>
      <c r="UYC107" s="227" t="s">
        <v>294</v>
      </c>
      <c r="UYD107" s="227"/>
      <c r="UYE107" s="227"/>
      <c r="UYF107" s="227"/>
      <c r="UYG107" s="227"/>
      <c r="UYH107" s="227"/>
      <c r="UYI107" s="227"/>
      <c r="UYJ107" s="227"/>
      <c r="UYK107" s="227" t="s">
        <v>294</v>
      </c>
      <c r="UYL107" s="227"/>
      <c r="UYM107" s="227"/>
      <c r="UYN107" s="227"/>
      <c r="UYO107" s="227"/>
      <c r="UYP107" s="227"/>
      <c r="UYQ107" s="227"/>
      <c r="UYR107" s="227"/>
      <c r="UYS107" s="227" t="s">
        <v>294</v>
      </c>
      <c r="UYT107" s="227"/>
      <c r="UYU107" s="227"/>
      <c r="UYV107" s="227"/>
      <c r="UYW107" s="227"/>
      <c r="UYX107" s="227"/>
      <c r="UYY107" s="227"/>
      <c r="UYZ107" s="227"/>
      <c r="UZA107" s="227" t="s">
        <v>294</v>
      </c>
      <c r="UZB107" s="227"/>
      <c r="UZC107" s="227"/>
      <c r="UZD107" s="227"/>
      <c r="UZE107" s="227"/>
      <c r="UZF107" s="227"/>
      <c r="UZG107" s="227"/>
      <c r="UZH107" s="227"/>
      <c r="UZI107" s="227" t="s">
        <v>294</v>
      </c>
      <c r="UZJ107" s="227"/>
      <c r="UZK107" s="227"/>
      <c r="UZL107" s="227"/>
      <c r="UZM107" s="227"/>
      <c r="UZN107" s="227"/>
      <c r="UZO107" s="227"/>
      <c r="UZP107" s="227"/>
      <c r="UZQ107" s="227" t="s">
        <v>294</v>
      </c>
      <c r="UZR107" s="227"/>
      <c r="UZS107" s="227"/>
      <c r="UZT107" s="227"/>
      <c r="UZU107" s="227"/>
      <c r="UZV107" s="227"/>
      <c r="UZW107" s="227"/>
      <c r="UZX107" s="227"/>
      <c r="UZY107" s="227" t="s">
        <v>294</v>
      </c>
      <c r="UZZ107" s="227"/>
      <c r="VAA107" s="227"/>
      <c r="VAB107" s="227"/>
      <c r="VAC107" s="227"/>
      <c r="VAD107" s="227"/>
      <c r="VAE107" s="227"/>
      <c r="VAF107" s="227"/>
      <c r="VAG107" s="227" t="s">
        <v>294</v>
      </c>
      <c r="VAH107" s="227"/>
      <c r="VAI107" s="227"/>
      <c r="VAJ107" s="227"/>
      <c r="VAK107" s="227"/>
      <c r="VAL107" s="227"/>
      <c r="VAM107" s="227"/>
      <c r="VAN107" s="227"/>
      <c r="VAO107" s="227" t="s">
        <v>294</v>
      </c>
      <c r="VAP107" s="227"/>
      <c r="VAQ107" s="227"/>
      <c r="VAR107" s="227"/>
      <c r="VAS107" s="227"/>
      <c r="VAT107" s="227"/>
      <c r="VAU107" s="227"/>
      <c r="VAV107" s="227"/>
      <c r="VAW107" s="227" t="s">
        <v>294</v>
      </c>
      <c r="VAX107" s="227"/>
      <c r="VAY107" s="227"/>
      <c r="VAZ107" s="227"/>
      <c r="VBA107" s="227"/>
      <c r="VBB107" s="227"/>
      <c r="VBC107" s="227"/>
      <c r="VBD107" s="227"/>
      <c r="VBE107" s="227" t="s">
        <v>294</v>
      </c>
      <c r="VBF107" s="227"/>
      <c r="VBG107" s="227"/>
      <c r="VBH107" s="227"/>
      <c r="VBI107" s="227"/>
      <c r="VBJ107" s="227"/>
      <c r="VBK107" s="227"/>
      <c r="VBL107" s="227"/>
      <c r="VBM107" s="227" t="s">
        <v>294</v>
      </c>
      <c r="VBN107" s="227"/>
      <c r="VBO107" s="227"/>
      <c r="VBP107" s="227"/>
      <c r="VBQ107" s="227"/>
      <c r="VBR107" s="227"/>
      <c r="VBS107" s="227"/>
      <c r="VBT107" s="227"/>
      <c r="VBU107" s="227" t="s">
        <v>294</v>
      </c>
      <c r="VBV107" s="227"/>
      <c r="VBW107" s="227"/>
      <c r="VBX107" s="227"/>
      <c r="VBY107" s="227"/>
      <c r="VBZ107" s="227"/>
      <c r="VCA107" s="227"/>
      <c r="VCB107" s="227"/>
      <c r="VCC107" s="227" t="s">
        <v>294</v>
      </c>
      <c r="VCD107" s="227"/>
      <c r="VCE107" s="227"/>
      <c r="VCF107" s="227"/>
      <c r="VCG107" s="227"/>
      <c r="VCH107" s="227"/>
      <c r="VCI107" s="227"/>
      <c r="VCJ107" s="227"/>
      <c r="VCK107" s="227" t="s">
        <v>294</v>
      </c>
      <c r="VCL107" s="227"/>
      <c r="VCM107" s="227"/>
      <c r="VCN107" s="227"/>
      <c r="VCO107" s="227"/>
      <c r="VCP107" s="227"/>
      <c r="VCQ107" s="227"/>
      <c r="VCR107" s="227"/>
      <c r="VCS107" s="227" t="s">
        <v>294</v>
      </c>
      <c r="VCT107" s="227"/>
      <c r="VCU107" s="227"/>
      <c r="VCV107" s="227"/>
      <c r="VCW107" s="227"/>
      <c r="VCX107" s="227"/>
      <c r="VCY107" s="227"/>
      <c r="VCZ107" s="227"/>
      <c r="VDA107" s="227" t="s">
        <v>294</v>
      </c>
      <c r="VDB107" s="227"/>
      <c r="VDC107" s="227"/>
      <c r="VDD107" s="227"/>
      <c r="VDE107" s="227"/>
      <c r="VDF107" s="227"/>
      <c r="VDG107" s="227"/>
      <c r="VDH107" s="227"/>
      <c r="VDI107" s="227" t="s">
        <v>294</v>
      </c>
      <c r="VDJ107" s="227"/>
      <c r="VDK107" s="227"/>
      <c r="VDL107" s="227"/>
      <c r="VDM107" s="227"/>
      <c r="VDN107" s="227"/>
      <c r="VDO107" s="227"/>
      <c r="VDP107" s="227"/>
      <c r="VDQ107" s="227" t="s">
        <v>294</v>
      </c>
      <c r="VDR107" s="227"/>
      <c r="VDS107" s="227"/>
      <c r="VDT107" s="227"/>
      <c r="VDU107" s="227"/>
      <c r="VDV107" s="227"/>
      <c r="VDW107" s="227"/>
      <c r="VDX107" s="227"/>
      <c r="VDY107" s="227" t="s">
        <v>294</v>
      </c>
      <c r="VDZ107" s="227"/>
      <c r="VEA107" s="227"/>
      <c r="VEB107" s="227"/>
      <c r="VEC107" s="227"/>
      <c r="VED107" s="227"/>
      <c r="VEE107" s="227"/>
      <c r="VEF107" s="227"/>
      <c r="VEG107" s="227" t="s">
        <v>294</v>
      </c>
      <c r="VEH107" s="227"/>
      <c r="VEI107" s="227"/>
      <c r="VEJ107" s="227"/>
      <c r="VEK107" s="227"/>
      <c r="VEL107" s="227"/>
      <c r="VEM107" s="227"/>
      <c r="VEN107" s="227"/>
      <c r="VEO107" s="227" t="s">
        <v>294</v>
      </c>
      <c r="VEP107" s="227"/>
      <c r="VEQ107" s="227"/>
      <c r="VER107" s="227"/>
      <c r="VES107" s="227"/>
      <c r="VET107" s="227"/>
      <c r="VEU107" s="227"/>
      <c r="VEV107" s="227"/>
      <c r="VEW107" s="227" t="s">
        <v>294</v>
      </c>
      <c r="VEX107" s="227"/>
      <c r="VEY107" s="227"/>
      <c r="VEZ107" s="227"/>
      <c r="VFA107" s="227"/>
      <c r="VFB107" s="227"/>
      <c r="VFC107" s="227"/>
      <c r="VFD107" s="227"/>
      <c r="VFE107" s="227" t="s">
        <v>294</v>
      </c>
      <c r="VFF107" s="227"/>
      <c r="VFG107" s="227"/>
      <c r="VFH107" s="227"/>
      <c r="VFI107" s="227"/>
      <c r="VFJ107" s="227"/>
      <c r="VFK107" s="227"/>
      <c r="VFL107" s="227"/>
      <c r="VFM107" s="227" t="s">
        <v>294</v>
      </c>
      <c r="VFN107" s="227"/>
      <c r="VFO107" s="227"/>
      <c r="VFP107" s="227"/>
      <c r="VFQ107" s="227"/>
      <c r="VFR107" s="227"/>
      <c r="VFS107" s="227"/>
      <c r="VFT107" s="227"/>
      <c r="VFU107" s="227" t="s">
        <v>294</v>
      </c>
      <c r="VFV107" s="227"/>
      <c r="VFW107" s="227"/>
      <c r="VFX107" s="227"/>
      <c r="VFY107" s="227"/>
      <c r="VFZ107" s="227"/>
      <c r="VGA107" s="227"/>
      <c r="VGB107" s="227"/>
      <c r="VGC107" s="227" t="s">
        <v>294</v>
      </c>
      <c r="VGD107" s="227"/>
      <c r="VGE107" s="227"/>
      <c r="VGF107" s="227"/>
      <c r="VGG107" s="227"/>
      <c r="VGH107" s="227"/>
      <c r="VGI107" s="227"/>
      <c r="VGJ107" s="227"/>
      <c r="VGK107" s="227" t="s">
        <v>294</v>
      </c>
      <c r="VGL107" s="227"/>
      <c r="VGM107" s="227"/>
      <c r="VGN107" s="227"/>
      <c r="VGO107" s="227"/>
      <c r="VGP107" s="227"/>
      <c r="VGQ107" s="227"/>
      <c r="VGR107" s="227"/>
      <c r="VGS107" s="227" t="s">
        <v>294</v>
      </c>
      <c r="VGT107" s="227"/>
      <c r="VGU107" s="227"/>
      <c r="VGV107" s="227"/>
      <c r="VGW107" s="227"/>
      <c r="VGX107" s="227"/>
      <c r="VGY107" s="227"/>
      <c r="VGZ107" s="227"/>
      <c r="VHA107" s="227" t="s">
        <v>294</v>
      </c>
      <c r="VHB107" s="227"/>
      <c r="VHC107" s="227"/>
      <c r="VHD107" s="227"/>
      <c r="VHE107" s="227"/>
      <c r="VHF107" s="227"/>
      <c r="VHG107" s="227"/>
      <c r="VHH107" s="227"/>
      <c r="VHI107" s="227" t="s">
        <v>294</v>
      </c>
      <c r="VHJ107" s="227"/>
      <c r="VHK107" s="227"/>
      <c r="VHL107" s="227"/>
      <c r="VHM107" s="227"/>
      <c r="VHN107" s="227"/>
      <c r="VHO107" s="227"/>
      <c r="VHP107" s="227"/>
      <c r="VHQ107" s="227" t="s">
        <v>294</v>
      </c>
      <c r="VHR107" s="227"/>
      <c r="VHS107" s="227"/>
      <c r="VHT107" s="227"/>
      <c r="VHU107" s="227"/>
      <c r="VHV107" s="227"/>
      <c r="VHW107" s="227"/>
      <c r="VHX107" s="227"/>
      <c r="VHY107" s="227" t="s">
        <v>294</v>
      </c>
      <c r="VHZ107" s="227"/>
      <c r="VIA107" s="227"/>
      <c r="VIB107" s="227"/>
      <c r="VIC107" s="227"/>
      <c r="VID107" s="227"/>
      <c r="VIE107" s="227"/>
      <c r="VIF107" s="227"/>
      <c r="VIG107" s="227" t="s">
        <v>294</v>
      </c>
      <c r="VIH107" s="227"/>
      <c r="VII107" s="227"/>
      <c r="VIJ107" s="227"/>
      <c r="VIK107" s="227"/>
      <c r="VIL107" s="227"/>
      <c r="VIM107" s="227"/>
      <c r="VIN107" s="227"/>
      <c r="VIO107" s="227" t="s">
        <v>294</v>
      </c>
      <c r="VIP107" s="227"/>
      <c r="VIQ107" s="227"/>
      <c r="VIR107" s="227"/>
      <c r="VIS107" s="227"/>
      <c r="VIT107" s="227"/>
      <c r="VIU107" s="227"/>
      <c r="VIV107" s="227"/>
      <c r="VIW107" s="227" t="s">
        <v>294</v>
      </c>
      <c r="VIX107" s="227"/>
      <c r="VIY107" s="227"/>
      <c r="VIZ107" s="227"/>
      <c r="VJA107" s="227"/>
      <c r="VJB107" s="227"/>
      <c r="VJC107" s="227"/>
      <c r="VJD107" s="227"/>
      <c r="VJE107" s="227" t="s">
        <v>294</v>
      </c>
      <c r="VJF107" s="227"/>
      <c r="VJG107" s="227"/>
      <c r="VJH107" s="227"/>
      <c r="VJI107" s="227"/>
      <c r="VJJ107" s="227"/>
      <c r="VJK107" s="227"/>
      <c r="VJL107" s="227"/>
      <c r="VJM107" s="227" t="s">
        <v>294</v>
      </c>
      <c r="VJN107" s="227"/>
      <c r="VJO107" s="227"/>
      <c r="VJP107" s="227"/>
      <c r="VJQ107" s="227"/>
      <c r="VJR107" s="227"/>
      <c r="VJS107" s="227"/>
      <c r="VJT107" s="227"/>
      <c r="VJU107" s="227" t="s">
        <v>294</v>
      </c>
      <c r="VJV107" s="227"/>
      <c r="VJW107" s="227"/>
      <c r="VJX107" s="227"/>
      <c r="VJY107" s="227"/>
      <c r="VJZ107" s="227"/>
      <c r="VKA107" s="227"/>
      <c r="VKB107" s="227"/>
      <c r="VKC107" s="227" t="s">
        <v>294</v>
      </c>
      <c r="VKD107" s="227"/>
      <c r="VKE107" s="227"/>
      <c r="VKF107" s="227"/>
      <c r="VKG107" s="227"/>
      <c r="VKH107" s="227"/>
      <c r="VKI107" s="227"/>
      <c r="VKJ107" s="227"/>
      <c r="VKK107" s="227" t="s">
        <v>294</v>
      </c>
      <c r="VKL107" s="227"/>
      <c r="VKM107" s="227"/>
      <c r="VKN107" s="227"/>
      <c r="VKO107" s="227"/>
      <c r="VKP107" s="227"/>
      <c r="VKQ107" s="227"/>
      <c r="VKR107" s="227"/>
      <c r="VKS107" s="227" t="s">
        <v>294</v>
      </c>
      <c r="VKT107" s="227"/>
      <c r="VKU107" s="227"/>
      <c r="VKV107" s="227"/>
      <c r="VKW107" s="227"/>
      <c r="VKX107" s="227"/>
      <c r="VKY107" s="227"/>
      <c r="VKZ107" s="227"/>
      <c r="VLA107" s="227" t="s">
        <v>294</v>
      </c>
      <c r="VLB107" s="227"/>
      <c r="VLC107" s="227"/>
      <c r="VLD107" s="227"/>
      <c r="VLE107" s="227"/>
      <c r="VLF107" s="227"/>
      <c r="VLG107" s="227"/>
      <c r="VLH107" s="227"/>
      <c r="VLI107" s="227" t="s">
        <v>294</v>
      </c>
      <c r="VLJ107" s="227"/>
      <c r="VLK107" s="227"/>
      <c r="VLL107" s="227"/>
      <c r="VLM107" s="227"/>
      <c r="VLN107" s="227"/>
      <c r="VLO107" s="227"/>
      <c r="VLP107" s="227"/>
      <c r="VLQ107" s="227" t="s">
        <v>294</v>
      </c>
      <c r="VLR107" s="227"/>
      <c r="VLS107" s="227"/>
      <c r="VLT107" s="227"/>
      <c r="VLU107" s="227"/>
      <c r="VLV107" s="227"/>
      <c r="VLW107" s="227"/>
      <c r="VLX107" s="227"/>
      <c r="VLY107" s="227" t="s">
        <v>294</v>
      </c>
      <c r="VLZ107" s="227"/>
      <c r="VMA107" s="227"/>
      <c r="VMB107" s="227"/>
      <c r="VMC107" s="227"/>
      <c r="VMD107" s="227"/>
      <c r="VME107" s="227"/>
      <c r="VMF107" s="227"/>
      <c r="VMG107" s="227" t="s">
        <v>294</v>
      </c>
      <c r="VMH107" s="227"/>
      <c r="VMI107" s="227"/>
      <c r="VMJ107" s="227"/>
      <c r="VMK107" s="227"/>
      <c r="VML107" s="227"/>
      <c r="VMM107" s="227"/>
      <c r="VMN107" s="227"/>
      <c r="VMO107" s="227" t="s">
        <v>294</v>
      </c>
      <c r="VMP107" s="227"/>
      <c r="VMQ107" s="227"/>
      <c r="VMR107" s="227"/>
      <c r="VMS107" s="227"/>
      <c r="VMT107" s="227"/>
      <c r="VMU107" s="227"/>
      <c r="VMV107" s="227"/>
      <c r="VMW107" s="227" t="s">
        <v>294</v>
      </c>
      <c r="VMX107" s="227"/>
      <c r="VMY107" s="227"/>
      <c r="VMZ107" s="227"/>
      <c r="VNA107" s="227"/>
      <c r="VNB107" s="227"/>
      <c r="VNC107" s="227"/>
      <c r="VND107" s="227"/>
      <c r="VNE107" s="227" t="s">
        <v>294</v>
      </c>
      <c r="VNF107" s="227"/>
      <c r="VNG107" s="227"/>
      <c r="VNH107" s="227"/>
      <c r="VNI107" s="227"/>
      <c r="VNJ107" s="227"/>
      <c r="VNK107" s="227"/>
      <c r="VNL107" s="227"/>
      <c r="VNM107" s="227" t="s">
        <v>294</v>
      </c>
      <c r="VNN107" s="227"/>
      <c r="VNO107" s="227"/>
      <c r="VNP107" s="227"/>
      <c r="VNQ107" s="227"/>
      <c r="VNR107" s="227"/>
      <c r="VNS107" s="227"/>
      <c r="VNT107" s="227"/>
      <c r="VNU107" s="227" t="s">
        <v>294</v>
      </c>
      <c r="VNV107" s="227"/>
      <c r="VNW107" s="227"/>
      <c r="VNX107" s="227"/>
      <c r="VNY107" s="227"/>
      <c r="VNZ107" s="227"/>
      <c r="VOA107" s="227"/>
      <c r="VOB107" s="227"/>
      <c r="VOC107" s="227" t="s">
        <v>294</v>
      </c>
      <c r="VOD107" s="227"/>
      <c r="VOE107" s="227"/>
      <c r="VOF107" s="227"/>
      <c r="VOG107" s="227"/>
      <c r="VOH107" s="227"/>
      <c r="VOI107" s="227"/>
      <c r="VOJ107" s="227"/>
      <c r="VOK107" s="227" t="s">
        <v>294</v>
      </c>
      <c r="VOL107" s="227"/>
      <c r="VOM107" s="227"/>
      <c r="VON107" s="227"/>
      <c r="VOO107" s="227"/>
      <c r="VOP107" s="227"/>
      <c r="VOQ107" s="227"/>
      <c r="VOR107" s="227"/>
      <c r="VOS107" s="227" t="s">
        <v>294</v>
      </c>
      <c r="VOT107" s="227"/>
      <c r="VOU107" s="227"/>
      <c r="VOV107" s="227"/>
      <c r="VOW107" s="227"/>
      <c r="VOX107" s="227"/>
      <c r="VOY107" s="227"/>
      <c r="VOZ107" s="227"/>
      <c r="VPA107" s="227" t="s">
        <v>294</v>
      </c>
      <c r="VPB107" s="227"/>
      <c r="VPC107" s="227"/>
      <c r="VPD107" s="227"/>
      <c r="VPE107" s="227"/>
      <c r="VPF107" s="227"/>
      <c r="VPG107" s="227"/>
      <c r="VPH107" s="227"/>
      <c r="VPI107" s="227" t="s">
        <v>294</v>
      </c>
      <c r="VPJ107" s="227"/>
      <c r="VPK107" s="227"/>
      <c r="VPL107" s="227"/>
      <c r="VPM107" s="227"/>
      <c r="VPN107" s="227"/>
      <c r="VPO107" s="227"/>
      <c r="VPP107" s="227"/>
      <c r="VPQ107" s="227" t="s">
        <v>294</v>
      </c>
      <c r="VPR107" s="227"/>
      <c r="VPS107" s="227"/>
      <c r="VPT107" s="227"/>
      <c r="VPU107" s="227"/>
      <c r="VPV107" s="227"/>
      <c r="VPW107" s="227"/>
      <c r="VPX107" s="227"/>
      <c r="VPY107" s="227" t="s">
        <v>294</v>
      </c>
      <c r="VPZ107" s="227"/>
      <c r="VQA107" s="227"/>
      <c r="VQB107" s="227"/>
      <c r="VQC107" s="227"/>
      <c r="VQD107" s="227"/>
      <c r="VQE107" s="227"/>
      <c r="VQF107" s="227"/>
      <c r="VQG107" s="227" t="s">
        <v>294</v>
      </c>
      <c r="VQH107" s="227"/>
      <c r="VQI107" s="227"/>
      <c r="VQJ107" s="227"/>
      <c r="VQK107" s="227"/>
      <c r="VQL107" s="227"/>
      <c r="VQM107" s="227"/>
      <c r="VQN107" s="227"/>
      <c r="VQO107" s="227" t="s">
        <v>294</v>
      </c>
      <c r="VQP107" s="227"/>
      <c r="VQQ107" s="227"/>
      <c r="VQR107" s="227"/>
      <c r="VQS107" s="227"/>
      <c r="VQT107" s="227"/>
      <c r="VQU107" s="227"/>
      <c r="VQV107" s="227"/>
      <c r="VQW107" s="227" t="s">
        <v>294</v>
      </c>
      <c r="VQX107" s="227"/>
      <c r="VQY107" s="227"/>
      <c r="VQZ107" s="227"/>
      <c r="VRA107" s="227"/>
      <c r="VRB107" s="227"/>
      <c r="VRC107" s="227"/>
      <c r="VRD107" s="227"/>
      <c r="VRE107" s="227" t="s">
        <v>294</v>
      </c>
      <c r="VRF107" s="227"/>
      <c r="VRG107" s="227"/>
      <c r="VRH107" s="227"/>
      <c r="VRI107" s="227"/>
      <c r="VRJ107" s="227"/>
      <c r="VRK107" s="227"/>
      <c r="VRL107" s="227"/>
      <c r="VRM107" s="227" t="s">
        <v>294</v>
      </c>
      <c r="VRN107" s="227"/>
      <c r="VRO107" s="227"/>
      <c r="VRP107" s="227"/>
      <c r="VRQ107" s="227"/>
      <c r="VRR107" s="227"/>
      <c r="VRS107" s="227"/>
      <c r="VRT107" s="227"/>
      <c r="VRU107" s="227" t="s">
        <v>294</v>
      </c>
      <c r="VRV107" s="227"/>
      <c r="VRW107" s="227"/>
      <c r="VRX107" s="227"/>
      <c r="VRY107" s="227"/>
      <c r="VRZ107" s="227"/>
      <c r="VSA107" s="227"/>
      <c r="VSB107" s="227"/>
      <c r="VSC107" s="227" t="s">
        <v>294</v>
      </c>
      <c r="VSD107" s="227"/>
      <c r="VSE107" s="227"/>
      <c r="VSF107" s="227"/>
      <c r="VSG107" s="227"/>
      <c r="VSH107" s="227"/>
      <c r="VSI107" s="227"/>
      <c r="VSJ107" s="227"/>
      <c r="VSK107" s="227" t="s">
        <v>294</v>
      </c>
      <c r="VSL107" s="227"/>
      <c r="VSM107" s="227"/>
      <c r="VSN107" s="227"/>
      <c r="VSO107" s="227"/>
      <c r="VSP107" s="227"/>
      <c r="VSQ107" s="227"/>
      <c r="VSR107" s="227"/>
      <c r="VSS107" s="227" t="s">
        <v>294</v>
      </c>
      <c r="VST107" s="227"/>
      <c r="VSU107" s="227"/>
      <c r="VSV107" s="227"/>
      <c r="VSW107" s="227"/>
      <c r="VSX107" s="227"/>
      <c r="VSY107" s="227"/>
      <c r="VSZ107" s="227"/>
      <c r="VTA107" s="227" t="s">
        <v>294</v>
      </c>
      <c r="VTB107" s="227"/>
      <c r="VTC107" s="227"/>
      <c r="VTD107" s="227"/>
      <c r="VTE107" s="227"/>
      <c r="VTF107" s="227"/>
      <c r="VTG107" s="227"/>
      <c r="VTH107" s="227"/>
      <c r="VTI107" s="227" t="s">
        <v>294</v>
      </c>
      <c r="VTJ107" s="227"/>
      <c r="VTK107" s="227"/>
      <c r="VTL107" s="227"/>
      <c r="VTM107" s="227"/>
      <c r="VTN107" s="227"/>
      <c r="VTO107" s="227"/>
      <c r="VTP107" s="227"/>
      <c r="VTQ107" s="227" t="s">
        <v>294</v>
      </c>
      <c r="VTR107" s="227"/>
      <c r="VTS107" s="227"/>
      <c r="VTT107" s="227"/>
      <c r="VTU107" s="227"/>
      <c r="VTV107" s="227"/>
      <c r="VTW107" s="227"/>
      <c r="VTX107" s="227"/>
      <c r="VTY107" s="227" t="s">
        <v>294</v>
      </c>
      <c r="VTZ107" s="227"/>
      <c r="VUA107" s="227"/>
      <c r="VUB107" s="227"/>
      <c r="VUC107" s="227"/>
      <c r="VUD107" s="227"/>
      <c r="VUE107" s="227"/>
      <c r="VUF107" s="227"/>
      <c r="VUG107" s="227" t="s">
        <v>294</v>
      </c>
      <c r="VUH107" s="227"/>
      <c r="VUI107" s="227"/>
      <c r="VUJ107" s="227"/>
      <c r="VUK107" s="227"/>
      <c r="VUL107" s="227"/>
      <c r="VUM107" s="227"/>
      <c r="VUN107" s="227"/>
      <c r="VUO107" s="227" t="s">
        <v>294</v>
      </c>
      <c r="VUP107" s="227"/>
      <c r="VUQ107" s="227"/>
      <c r="VUR107" s="227"/>
      <c r="VUS107" s="227"/>
      <c r="VUT107" s="227"/>
      <c r="VUU107" s="227"/>
      <c r="VUV107" s="227"/>
      <c r="VUW107" s="227" t="s">
        <v>294</v>
      </c>
      <c r="VUX107" s="227"/>
      <c r="VUY107" s="227"/>
      <c r="VUZ107" s="227"/>
      <c r="VVA107" s="227"/>
      <c r="VVB107" s="227"/>
      <c r="VVC107" s="227"/>
      <c r="VVD107" s="227"/>
      <c r="VVE107" s="227" t="s">
        <v>294</v>
      </c>
      <c r="VVF107" s="227"/>
      <c r="VVG107" s="227"/>
      <c r="VVH107" s="227"/>
      <c r="VVI107" s="227"/>
      <c r="VVJ107" s="227"/>
      <c r="VVK107" s="227"/>
      <c r="VVL107" s="227"/>
      <c r="VVM107" s="227" t="s">
        <v>294</v>
      </c>
      <c r="VVN107" s="227"/>
      <c r="VVO107" s="227"/>
      <c r="VVP107" s="227"/>
      <c r="VVQ107" s="227"/>
      <c r="VVR107" s="227"/>
      <c r="VVS107" s="227"/>
      <c r="VVT107" s="227"/>
      <c r="VVU107" s="227" t="s">
        <v>294</v>
      </c>
      <c r="VVV107" s="227"/>
      <c r="VVW107" s="227"/>
      <c r="VVX107" s="227"/>
      <c r="VVY107" s="227"/>
      <c r="VVZ107" s="227"/>
      <c r="VWA107" s="227"/>
      <c r="VWB107" s="227"/>
      <c r="VWC107" s="227" t="s">
        <v>294</v>
      </c>
      <c r="VWD107" s="227"/>
      <c r="VWE107" s="227"/>
      <c r="VWF107" s="227"/>
      <c r="VWG107" s="227"/>
      <c r="VWH107" s="227"/>
      <c r="VWI107" s="227"/>
      <c r="VWJ107" s="227"/>
      <c r="VWK107" s="227" t="s">
        <v>294</v>
      </c>
      <c r="VWL107" s="227"/>
      <c r="VWM107" s="227"/>
      <c r="VWN107" s="227"/>
      <c r="VWO107" s="227"/>
      <c r="VWP107" s="227"/>
      <c r="VWQ107" s="227"/>
      <c r="VWR107" s="227"/>
      <c r="VWS107" s="227" t="s">
        <v>294</v>
      </c>
      <c r="VWT107" s="227"/>
      <c r="VWU107" s="227"/>
      <c r="VWV107" s="227"/>
      <c r="VWW107" s="227"/>
      <c r="VWX107" s="227"/>
      <c r="VWY107" s="227"/>
      <c r="VWZ107" s="227"/>
      <c r="VXA107" s="227" t="s">
        <v>294</v>
      </c>
      <c r="VXB107" s="227"/>
      <c r="VXC107" s="227"/>
      <c r="VXD107" s="227"/>
      <c r="VXE107" s="227"/>
      <c r="VXF107" s="227"/>
      <c r="VXG107" s="227"/>
      <c r="VXH107" s="227"/>
      <c r="VXI107" s="227" t="s">
        <v>294</v>
      </c>
      <c r="VXJ107" s="227"/>
      <c r="VXK107" s="227"/>
      <c r="VXL107" s="227"/>
      <c r="VXM107" s="227"/>
      <c r="VXN107" s="227"/>
      <c r="VXO107" s="227"/>
      <c r="VXP107" s="227"/>
      <c r="VXQ107" s="227" t="s">
        <v>294</v>
      </c>
      <c r="VXR107" s="227"/>
      <c r="VXS107" s="227"/>
      <c r="VXT107" s="227"/>
      <c r="VXU107" s="227"/>
      <c r="VXV107" s="227"/>
      <c r="VXW107" s="227"/>
      <c r="VXX107" s="227"/>
      <c r="VXY107" s="227" t="s">
        <v>294</v>
      </c>
      <c r="VXZ107" s="227"/>
      <c r="VYA107" s="227"/>
      <c r="VYB107" s="227"/>
      <c r="VYC107" s="227"/>
      <c r="VYD107" s="227"/>
      <c r="VYE107" s="227"/>
      <c r="VYF107" s="227"/>
      <c r="VYG107" s="227" t="s">
        <v>294</v>
      </c>
      <c r="VYH107" s="227"/>
      <c r="VYI107" s="227"/>
      <c r="VYJ107" s="227"/>
      <c r="VYK107" s="227"/>
      <c r="VYL107" s="227"/>
      <c r="VYM107" s="227"/>
      <c r="VYN107" s="227"/>
      <c r="VYO107" s="227" t="s">
        <v>294</v>
      </c>
      <c r="VYP107" s="227"/>
      <c r="VYQ107" s="227"/>
      <c r="VYR107" s="227"/>
      <c r="VYS107" s="227"/>
      <c r="VYT107" s="227"/>
      <c r="VYU107" s="227"/>
      <c r="VYV107" s="227"/>
      <c r="VYW107" s="227" t="s">
        <v>294</v>
      </c>
      <c r="VYX107" s="227"/>
      <c r="VYY107" s="227"/>
      <c r="VYZ107" s="227"/>
      <c r="VZA107" s="227"/>
      <c r="VZB107" s="227"/>
      <c r="VZC107" s="227"/>
      <c r="VZD107" s="227"/>
      <c r="VZE107" s="227" t="s">
        <v>294</v>
      </c>
      <c r="VZF107" s="227"/>
      <c r="VZG107" s="227"/>
      <c r="VZH107" s="227"/>
      <c r="VZI107" s="227"/>
      <c r="VZJ107" s="227"/>
      <c r="VZK107" s="227"/>
      <c r="VZL107" s="227"/>
      <c r="VZM107" s="227" t="s">
        <v>294</v>
      </c>
      <c r="VZN107" s="227"/>
      <c r="VZO107" s="227"/>
      <c r="VZP107" s="227"/>
      <c r="VZQ107" s="227"/>
      <c r="VZR107" s="227"/>
      <c r="VZS107" s="227"/>
      <c r="VZT107" s="227"/>
      <c r="VZU107" s="227" t="s">
        <v>294</v>
      </c>
      <c r="VZV107" s="227"/>
      <c r="VZW107" s="227"/>
      <c r="VZX107" s="227"/>
      <c r="VZY107" s="227"/>
      <c r="VZZ107" s="227"/>
      <c r="WAA107" s="227"/>
      <c r="WAB107" s="227"/>
      <c r="WAC107" s="227" t="s">
        <v>294</v>
      </c>
      <c r="WAD107" s="227"/>
      <c r="WAE107" s="227"/>
      <c r="WAF107" s="227"/>
      <c r="WAG107" s="227"/>
      <c r="WAH107" s="227"/>
      <c r="WAI107" s="227"/>
      <c r="WAJ107" s="227"/>
      <c r="WAK107" s="227" t="s">
        <v>294</v>
      </c>
      <c r="WAL107" s="227"/>
      <c r="WAM107" s="227"/>
      <c r="WAN107" s="227"/>
      <c r="WAO107" s="227"/>
      <c r="WAP107" s="227"/>
      <c r="WAQ107" s="227"/>
      <c r="WAR107" s="227"/>
      <c r="WAS107" s="227" t="s">
        <v>294</v>
      </c>
      <c r="WAT107" s="227"/>
      <c r="WAU107" s="227"/>
      <c r="WAV107" s="227"/>
      <c r="WAW107" s="227"/>
      <c r="WAX107" s="227"/>
      <c r="WAY107" s="227"/>
      <c r="WAZ107" s="227"/>
      <c r="WBA107" s="227" t="s">
        <v>294</v>
      </c>
      <c r="WBB107" s="227"/>
      <c r="WBC107" s="227"/>
      <c r="WBD107" s="227"/>
      <c r="WBE107" s="227"/>
      <c r="WBF107" s="227"/>
      <c r="WBG107" s="227"/>
      <c r="WBH107" s="227"/>
      <c r="WBI107" s="227" t="s">
        <v>294</v>
      </c>
      <c r="WBJ107" s="227"/>
      <c r="WBK107" s="227"/>
      <c r="WBL107" s="227"/>
      <c r="WBM107" s="227"/>
      <c r="WBN107" s="227"/>
      <c r="WBO107" s="227"/>
      <c r="WBP107" s="227"/>
      <c r="WBQ107" s="227" t="s">
        <v>294</v>
      </c>
      <c r="WBR107" s="227"/>
      <c r="WBS107" s="227"/>
      <c r="WBT107" s="227"/>
      <c r="WBU107" s="227"/>
      <c r="WBV107" s="227"/>
      <c r="WBW107" s="227"/>
      <c r="WBX107" s="227"/>
      <c r="WBY107" s="227" t="s">
        <v>294</v>
      </c>
      <c r="WBZ107" s="227"/>
      <c r="WCA107" s="227"/>
      <c r="WCB107" s="227"/>
      <c r="WCC107" s="227"/>
      <c r="WCD107" s="227"/>
      <c r="WCE107" s="227"/>
      <c r="WCF107" s="227"/>
      <c r="WCG107" s="227" t="s">
        <v>294</v>
      </c>
      <c r="WCH107" s="227"/>
      <c r="WCI107" s="227"/>
      <c r="WCJ107" s="227"/>
      <c r="WCK107" s="227"/>
      <c r="WCL107" s="227"/>
      <c r="WCM107" s="227"/>
      <c r="WCN107" s="227"/>
      <c r="WCO107" s="227" t="s">
        <v>294</v>
      </c>
      <c r="WCP107" s="227"/>
      <c r="WCQ107" s="227"/>
      <c r="WCR107" s="227"/>
      <c r="WCS107" s="227"/>
      <c r="WCT107" s="227"/>
      <c r="WCU107" s="227"/>
      <c r="WCV107" s="227"/>
      <c r="WCW107" s="227" t="s">
        <v>294</v>
      </c>
      <c r="WCX107" s="227"/>
      <c r="WCY107" s="227"/>
      <c r="WCZ107" s="227"/>
      <c r="WDA107" s="227"/>
      <c r="WDB107" s="227"/>
      <c r="WDC107" s="227"/>
      <c r="WDD107" s="227"/>
      <c r="WDE107" s="227" t="s">
        <v>294</v>
      </c>
      <c r="WDF107" s="227"/>
      <c r="WDG107" s="227"/>
      <c r="WDH107" s="227"/>
      <c r="WDI107" s="227"/>
      <c r="WDJ107" s="227"/>
      <c r="WDK107" s="227"/>
      <c r="WDL107" s="227"/>
      <c r="WDM107" s="227" t="s">
        <v>294</v>
      </c>
      <c r="WDN107" s="227"/>
      <c r="WDO107" s="227"/>
      <c r="WDP107" s="227"/>
      <c r="WDQ107" s="227"/>
      <c r="WDR107" s="227"/>
      <c r="WDS107" s="227"/>
      <c r="WDT107" s="227"/>
      <c r="WDU107" s="227" t="s">
        <v>294</v>
      </c>
      <c r="WDV107" s="227"/>
      <c r="WDW107" s="227"/>
      <c r="WDX107" s="227"/>
      <c r="WDY107" s="227"/>
      <c r="WDZ107" s="227"/>
      <c r="WEA107" s="227"/>
      <c r="WEB107" s="227"/>
      <c r="WEC107" s="227" t="s">
        <v>294</v>
      </c>
      <c r="WED107" s="227"/>
      <c r="WEE107" s="227"/>
      <c r="WEF107" s="227"/>
      <c r="WEG107" s="227"/>
      <c r="WEH107" s="227"/>
      <c r="WEI107" s="227"/>
      <c r="WEJ107" s="227"/>
      <c r="WEK107" s="227" t="s">
        <v>294</v>
      </c>
      <c r="WEL107" s="227"/>
      <c r="WEM107" s="227"/>
      <c r="WEN107" s="227"/>
      <c r="WEO107" s="227"/>
      <c r="WEP107" s="227"/>
      <c r="WEQ107" s="227"/>
      <c r="WER107" s="227"/>
      <c r="WES107" s="227" t="s">
        <v>294</v>
      </c>
      <c r="WET107" s="227"/>
      <c r="WEU107" s="227"/>
      <c r="WEV107" s="227"/>
      <c r="WEW107" s="227"/>
      <c r="WEX107" s="227"/>
      <c r="WEY107" s="227"/>
      <c r="WEZ107" s="227"/>
      <c r="WFA107" s="227" t="s">
        <v>294</v>
      </c>
      <c r="WFB107" s="227"/>
      <c r="WFC107" s="227"/>
      <c r="WFD107" s="227"/>
      <c r="WFE107" s="227"/>
      <c r="WFF107" s="227"/>
      <c r="WFG107" s="227"/>
      <c r="WFH107" s="227"/>
      <c r="WFI107" s="227" t="s">
        <v>294</v>
      </c>
      <c r="WFJ107" s="227"/>
      <c r="WFK107" s="227"/>
      <c r="WFL107" s="227"/>
      <c r="WFM107" s="227"/>
      <c r="WFN107" s="227"/>
      <c r="WFO107" s="227"/>
      <c r="WFP107" s="227"/>
      <c r="WFQ107" s="227" t="s">
        <v>294</v>
      </c>
      <c r="WFR107" s="227"/>
      <c r="WFS107" s="227"/>
      <c r="WFT107" s="227"/>
      <c r="WFU107" s="227"/>
      <c r="WFV107" s="227"/>
      <c r="WFW107" s="227"/>
      <c r="WFX107" s="227"/>
      <c r="WFY107" s="227" t="s">
        <v>294</v>
      </c>
      <c r="WFZ107" s="227"/>
      <c r="WGA107" s="227"/>
      <c r="WGB107" s="227"/>
      <c r="WGC107" s="227"/>
      <c r="WGD107" s="227"/>
      <c r="WGE107" s="227"/>
      <c r="WGF107" s="227"/>
      <c r="WGG107" s="227" t="s">
        <v>294</v>
      </c>
      <c r="WGH107" s="227"/>
      <c r="WGI107" s="227"/>
      <c r="WGJ107" s="227"/>
      <c r="WGK107" s="227"/>
      <c r="WGL107" s="227"/>
      <c r="WGM107" s="227"/>
      <c r="WGN107" s="227"/>
      <c r="WGO107" s="227" t="s">
        <v>294</v>
      </c>
      <c r="WGP107" s="227"/>
      <c r="WGQ107" s="227"/>
      <c r="WGR107" s="227"/>
      <c r="WGS107" s="227"/>
      <c r="WGT107" s="227"/>
      <c r="WGU107" s="227"/>
      <c r="WGV107" s="227"/>
      <c r="WGW107" s="227" t="s">
        <v>294</v>
      </c>
      <c r="WGX107" s="227"/>
      <c r="WGY107" s="227"/>
      <c r="WGZ107" s="227"/>
      <c r="WHA107" s="227"/>
      <c r="WHB107" s="227"/>
      <c r="WHC107" s="227"/>
      <c r="WHD107" s="227"/>
      <c r="WHE107" s="227" t="s">
        <v>294</v>
      </c>
      <c r="WHF107" s="227"/>
      <c r="WHG107" s="227"/>
      <c r="WHH107" s="227"/>
      <c r="WHI107" s="227"/>
      <c r="WHJ107" s="227"/>
      <c r="WHK107" s="227"/>
      <c r="WHL107" s="227"/>
      <c r="WHM107" s="227" t="s">
        <v>294</v>
      </c>
      <c r="WHN107" s="227"/>
      <c r="WHO107" s="227"/>
      <c r="WHP107" s="227"/>
      <c r="WHQ107" s="227"/>
      <c r="WHR107" s="227"/>
      <c r="WHS107" s="227"/>
      <c r="WHT107" s="227"/>
      <c r="WHU107" s="227" t="s">
        <v>294</v>
      </c>
      <c r="WHV107" s="227"/>
      <c r="WHW107" s="227"/>
      <c r="WHX107" s="227"/>
      <c r="WHY107" s="227"/>
      <c r="WHZ107" s="227"/>
      <c r="WIA107" s="227"/>
      <c r="WIB107" s="227"/>
      <c r="WIC107" s="227" t="s">
        <v>294</v>
      </c>
      <c r="WID107" s="227"/>
      <c r="WIE107" s="227"/>
      <c r="WIF107" s="227"/>
      <c r="WIG107" s="227"/>
      <c r="WIH107" s="227"/>
      <c r="WII107" s="227"/>
      <c r="WIJ107" s="227"/>
      <c r="WIK107" s="227" t="s">
        <v>294</v>
      </c>
      <c r="WIL107" s="227"/>
      <c r="WIM107" s="227"/>
      <c r="WIN107" s="227"/>
      <c r="WIO107" s="227"/>
      <c r="WIP107" s="227"/>
      <c r="WIQ107" s="227"/>
      <c r="WIR107" s="227"/>
      <c r="WIS107" s="227" t="s">
        <v>294</v>
      </c>
      <c r="WIT107" s="227"/>
      <c r="WIU107" s="227"/>
      <c r="WIV107" s="227"/>
      <c r="WIW107" s="227"/>
      <c r="WIX107" s="227"/>
      <c r="WIY107" s="227"/>
      <c r="WIZ107" s="227"/>
      <c r="WJA107" s="227" t="s">
        <v>294</v>
      </c>
      <c r="WJB107" s="227"/>
      <c r="WJC107" s="227"/>
      <c r="WJD107" s="227"/>
      <c r="WJE107" s="227"/>
      <c r="WJF107" s="227"/>
      <c r="WJG107" s="227"/>
      <c r="WJH107" s="227"/>
      <c r="WJI107" s="227" t="s">
        <v>294</v>
      </c>
      <c r="WJJ107" s="227"/>
      <c r="WJK107" s="227"/>
      <c r="WJL107" s="227"/>
      <c r="WJM107" s="227"/>
      <c r="WJN107" s="227"/>
      <c r="WJO107" s="227"/>
      <c r="WJP107" s="227"/>
      <c r="WJQ107" s="227" t="s">
        <v>294</v>
      </c>
      <c r="WJR107" s="227"/>
      <c r="WJS107" s="227"/>
      <c r="WJT107" s="227"/>
      <c r="WJU107" s="227"/>
      <c r="WJV107" s="227"/>
      <c r="WJW107" s="227"/>
      <c r="WJX107" s="227"/>
      <c r="WJY107" s="227" t="s">
        <v>294</v>
      </c>
      <c r="WJZ107" s="227"/>
      <c r="WKA107" s="227"/>
      <c r="WKB107" s="227"/>
      <c r="WKC107" s="227"/>
      <c r="WKD107" s="227"/>
      <c r="WKE107" s="227"/>
      <c r="WKF107" s="227"/>
      <c r="WKG107" s="227" t="s">
        <v>294</v>
      </c>
      <c r="WKH107" s="227"/>
      <c r="WKI107" s="227"/>
      <c r="WKJ107" s="227"/>
      <c r="WKK107" s="227"/>
      <c r="WKL107" s="227"/>
      <c r="WKM107" s="227"/>
      <c r="WKN107" s="227"/>
      <c r="WKO107" s="227" t="s">
        <v>294</v>
      </c>
      <c r="WKP107" s="227"/>
      <c r="WKQ107" s="227"/>
      <c r="WKR107" s="227"/>
      <c r="WKS107" s="227"/>
      <c r="WKT107" s="227"/>
      <c r="WKU107" s="227"/>
      <c r="WKV107" s="227"/>
      <c r="WKW107" s="227" t="s">
        <v>294</v>
      </c>
      <c r="WKX107" s="227"/>
      <c r="WKY107" s="227"/>
      <c r="WKZ107" s="227"/>
      <c r="WLA107" s="227"/>
      <c r="WLB107" s="227"/>
      <c r="WLC107" s="227"/>
      <c r="WLD107" s="227"/>
      <c r="WLE107" s="227" t="s">
        <v>294</v>
      </c>
      <c r="WLF107" s="227"/>
      <c r="WLG107" s="227"/>
      <c r="WLH107" s="227"/>
      <c r="WLI107" s="227"/>
      <c r="WLJ107" s="227"/>
      <c r="WLK107" s="227"/>
      <c r="WLL107" s="227"/>
      <c r="WLM107" s="227" t="s">
        <v>294</v>
      </c>
      <c r="WLN107" s="227"/>
      <c r="WLO107" s="227"/>
      <c r="WLP107" s="227"/>
      <c r="WLQ107" s="227"/>
      <c r="WLR107" s="227"/>
      <c r="WLS107" s="227"/>
      <c r="WLT107" s="227"/>
      <c r="WLU107" s="227" t="s">
        <v>294</v>
      </c>
      <c r="WLV107" s="227"/>
      <c r="WLW107" s="227"/>
      <c r="WLX107" s="227"/>
      <c r="WLY107" s="227"/>
      <c r="WLZ107" s="227"/>
      <c r="WMA107" s="227"/>
      <c r="WMB107" s="227"/>
      <c r="WMC107" s="227" t="s">
        <v>294</v>
      </c>
      <c r="WMD107" s="227"/>
      <c r="WME107" s="227"/>
      <c r="WMF107" s="227"/>
      <c r="WMG107" s="227"/>
      <c r="WMH107" s="227"/>
      <c r="WMI107" s="227"/>
      <c r="WMJ107" s="227"/>
      <c r="WMK107" s="227" t="s">
        <v>294</v>
      </c>
      <c r="WML107" s="227"/>
      <c r="WMM107" s="227"/>
      <c r="WMN107" s="227"/>
      <c r="WMO107" s="227"/>
      <c r="WMP107" s="227"/>
      <c r="WMQ107" s="227"/>
      <c r="WMR107" s="227"/>
      <c r="WMS107" s="227" t="s">
        <v>294</v>
      </c>
      <c r="WMT107" s="227"/>
      <c r="WMU107" s="227"/>
      <c r="WMV107" s="227"/>
      <c r="WMW107" s="227"/>
      <c r="WMX107" s="227"/>
      <c r="WMY107" s="227"/>
      <c r="WMZ107" s="227"/>
      <c r="WNA107" s="227" t="s">
        <v>294</v>
      </c>
      <c r="WNB107" s="227"/>
      <c r="WNC107" s="227"/>
      <c r="WND107" s="227"/>
      <c r="WNE107" s="227"/>
      <c r="WNF107" s="227"/>
      <c r="WNG107" s="227"/>
      <c r="WNH107" s="227"/>
      <c r="WNI107" s="227" t="s">
        <v>294</v>
      </c>
      <c r="WNJ107" s="227"/>
      <c r="WNK107" s="227"/>
      <c r="WNL107" s="227"/>
      <c r="WNM107" s="227"/>
      <c r="WNN107" s="227"/>
      <c r="WNO107" s="227"/>
      <c r="WNP107" s="227"/>
      <c r="WNQ107" s="227" t="s">
        <v>294</v>
      </c>
      <c r="WNR107" s="227"/>
      <c r="WNS107" s="227"/>
      <c r="WNT107" s="227"/>
      <c r="WNU107" s="227"/>
      <c r="WNV107" s="227"/>
      <c r="WNW107" s="227"/>
      <c r="WNX107" s="227"/>
      <c r="WNY107" s="227" t="s">
        <v>294</v>
      </c>
      <c r="WNZ107" s="227"/>
      <c r="WOA107" s="227"/>
      <c r="WOB107" s="227"/>
      <c r="WOC107" s="227"/>
      <c r="WOD107" s="227"/>
      <c r="WOE107" s="227"/>
      <c r="WOF107" s="227"/>
      <c r="WOG107" s="227" t="s">
        <v>294</v>
      </c>
      <c r="WOH107" s="227"/>
      <c r="WOI107" s="227"/>
      <c r="WOJ107" s="227"/>
      <c r="WOK107" s="227"/>
      <c r="WOL107" s="227"/>
      <c r="WOM107" s="227"/>
      <c r="WON107" s="227"/>
      <c r="WOO107" s="227" t="s">
        <v>294</v>
      </c>
      <c r="WOP107" s="227"/>
      <c r="WOQ107" s="227"/>
      <c r="WOR107" s="227"/>
      <c r="WOS107" s="227"/>
      <c r="WOT107" s="227"/>
      <c r="WOU107" s="227"/>
      <c r="WOV107" s="227"/>
      <c r="WOW107" s="227" t="s">
        <v>294</v>
      </c>
      <c r="WOX107" s="227"/>
      <c r="WOY107" s="227"/>
      <c r="WOZ107" s="227"/>
      <c r="WPA107" s="227"/>
      <c r="WPB107" s="227"/>
      <c r="WPC107" s="227"/>
      <c r="WPD107" s="227"/>
      <c r="WPE107" s="227" t="s">
        <v>294</v>
      </c>
      <c r="WPF107" s="227"/>
      <c r="WPG107" s="227"/>
      <c r="WPH107" s="227"/>
      <c r="WPI107" s="227"/>
      <c r="WPJ107" s="227"/>
      <c r="WPK107" s="227"/>
      <c r="WPL107" s="227"/>
      <c r="WPM107" s="227" t="s">
        <v>294</v>
      </c>
      <c r="WPN107" s="227"/>
      <c r="WPO107" s="227"/>
      <c r="WPP107" s="227"/>
      <c r="WPQ107" s="227"/>
      <c r="WPR107" s="227"/>
      <c r="WPS107" s="227"/>
      <c r="WPT107" s="227"/>
      <c r="WPU107" s="227" t="s">
        <v>294</v>
      </c>
      <c r="WPV107" s="227"/>
      <c r="WPW107" s="227"/>
      <c r="WPX107" s="227"/>
      <c r="WPY107" s="227"/>
      <c r="WPZ107" s="227"/>
      <c r="WQA107" s="227"/>
      <c r="WQB107" s="227"/>
      <c r="WQC107" s="227" t="s">
        <v>294</v>
      </c>
      <c r="WQD107" s="227"/>
      <c r="WQE107" s="227"/>
      <c r="WQF107" s="227"/>
      <c r="WQG107" s="227"/>
      <c r="WQH107" s="227"/>
      <c r="WQI107" s="227"/>
      <c r="WQJ107" s="227"/>
      <c r="WQK107" s="227" t="s">
        <v>294</v>
      </c>
      <c r="WQL107" s="227"/>
      <c r="WQM107" s="227"/>
      <c r="WQN107" s="227"/>
      <c r="WQO107" s="227"/>
      <c r="WQP107" s="227"/>
      <c r="WQQ107" s="227"/>
      <c r="WQR107" s="227"/>
      <c r="WQS107" s="227" t="s">
        <v>294</v>
      </c>
      <c r="WQT107" s="227"/>
      <c r="WQU107" s="227"/>
      <c r="WQV107" s="227"/>
      <c r="WQW107" s="227"/>
      <c r="WQX107" s="227"/>
      <c r="WQY107" s="227"/>
      <c r="WQZ107" s="227"/>
      <c r="WRA107" s="227" t="s">
        <v>294</v>
      </c>
      <c r="WRB107" s="227"/>
      <c r="WRC107" s="227"/>
      <c r="WRD107" s="227"/>
      <c r="WRE107" s="227"/>
      <c r="WRF107" s="227"/>
      <c r="WRG107" s="227"/>
      <c r="WRH107" s="227"/>
      <c r="WRI107" s="227" t="s">
        <v>294</v>
      </c>
      <c r="WRJ107" s="227"/>
      <c r="WRK107" s="227"/>
      <c r="WRL107" s="227"/>
      <c r="WRM107" s="227"/>
      <c r="WRN107" s="227"/>
      <c r="WRO107" s="227"/>
      <c r="WRP107" s="227"/>
      <c r="WRQ107" s="227" t="s">
        <v>294</v>
      </c>
      <c r="WRR107" s="227"/>
      <c r="WRS107" s="227"/>
      <c r="WRT107" s="227"/>
      <c r="WRU107" s="227"/>
      <c r="WRV107" s="227"/>
      <c r="WRW107" s="227"/>
      <c r="WRX107" s="227"/>
      <c r="WRY107" s="227" t="s">
        <v>294</v>
      </c>
      <c r="WRZ107" s="227"/>
      <c r="WSA107" s="227"/>
      <c r="WSB107" s="227"/>
      <c r="WSC107" s="227"/>
      <c r="WSD107" s="227"/>
      <c r="WSE107" s="227"/>
      <c r="WSF107" s="227"/>
      <c r="WSG107" s="227" t="s">
        <v>294</v>
      </c>
      <c r="WSH107" s="227"/>
      <c r="WSI107" s="227"/>
      <c r="WSJ107" s="227"/>
      <c r="WSK107" s="227"/>
      <c r="WSL107" s="227"/>
      <c r="WSM107" s="227"/>
      <c r="WSN107" s="227"/>
      <c r="WSO107" s="227" t="s">
        <v>294</v>
      </c>
      <c r="WSP107" s="227"/>
      <c r="WSQ107" s="227"/>
      <c r="WSR107" s="227"/>
      <c r="WSS107" s="227"/>
      <c r="WST107" s="227"/>
      <c r="WSU107" s="227"/>
      <c r="WSV107" s="227"/>
      <c r="WSW107" s="227" t="s">
        <v>294</v>
      </c>
      <c r="WSX107" s="227"/>
      <c r="WSY107" s="227"/>
      <c r="WSZ107" s="227"/>
      <c r="WTA107" s="227"/>
      <c r="WTB107" s="227"/>
      <c r="WTC107" s="227"/>
      <c r="WTD107" s="227"/>
      <c r="WTE107" s="227" t="s">
        <v>294</v>
      </c>
      <c r="WTF107" s="227"/>
      <c r="WTG107" s="227"/>
      <c r="WTH107" s="227"/>
      <c r="WTI107" s="227"/>
      <c r="WTJ107" s="227"/>
      <c r="WTK107" s="227"/>
      <c r="WTL107" s="227"/>
      <c r="WTM107" s="227" t="s">
        <v>294</v>
      </c>
      <c r="WTN107" s="227"/>
      <c r="WTO107" s="227"/>
      <c r="WTP107" s="227"/>
      <c r="WTQ107" s="227"/>
      <c r="WTR107" s="227"/>
      <c r="WTS107" s="227"/>
      <c r="WTT107" s="227"/>
      <c r="WTU107" s="227" t="s">
        <v>294</v>
      </c>
      <c r="WTV107" s="227"/>
      <c r="WTW107" s="227"/>
      <c r="WTX107" s="227"/>
      <c r="WTY107" s="227"/>
      <c r="WTZ107" s="227"/>
      <c r="WUA107" s="227"/>
      <c r="WUB107" s="227"/>
      <c r="WUC107" s="227" t="s">
        <v>294</v>
      </c>
      <c r="WUD107" s="227"/>
      <c r="WUE107" s="227"/>
      <c r="WUF107" s="227"/>
      <c r="WUG107" s="227"/>
      <c r="WUH107" s="227"/>
      <c r="WUI107" s="227"/>
      <c r="WUJ107" s="227"/>
      <c r="WUK107" s="227" t="s">
        <v>294</v>
      </c>
      <c r="WUL107" s="227"/>
      <c r="WUM107" s="227"/>
      <c r="WUN107" s="227"/>
      <c r="WUO107" s="227"/>
      <c r="WUP107" s="227"/>
      <c r="WUQ107" s="227"/>
      <c r="WUR107" s="227"/>
      <c r="WUS107" s="227" t="s">
        <v>294</v>
      </c>
      <c r="WUT107" s="227"/>
      <c r="WUU107" s="227"/>
      <c r="WUV107" s="227"/>
      <c r="WUW107" s="227"/>
      <c r="WUX107" s="227"/>
      <c r="WUY107" s="227"/>
      <c r="WUZ107" s="227"/>
      <c r="WVA107" s="227" t="s">
        <v>294</v>
      </c>
      <c r="WVB107" s="227"/>
      <c r="WVC107" s="227"/>
      <c r="WVD107" s="227"/>
      <c r="WVE107" s="227"/>
      <c r="WVF107" s="227"/>
      <c r="WVG107" s="227"/>
      <c r="WVH107" s="227"/>
      <c r="WVI107" s="227" t="s">
        <v>294</v>
      </c>
      <c r="WVJ107" s="227"/>
      <c r="WVK107" s="227"/>
      <c r="WVL107" s="227"/>
      <c r="WVM107" s="227"/>
      <c r="WVN107" s="227"/>
      <c r="WVO107" s="227"/>
      <c r="WVP107" s="227"/>
      <c r="WVQ107" s="227" t="s">
        <v>294</v>
      </c>
      <c r="WVR107" s="227"/>
      <c r="WVS107" s="227"/>
      <c r="WVT107" s="227"/>
      <c r="WVU107" s="227"/>
      <c r="WVV107" s="227"/>
      <c r="WVW107" s="227"/>
      <c r="WVX107" s="227"/>
      <c r="WVY107" s="227" t="s">
        <v>294</v>
      </c>
      <c r="WVZ107" s="227"/>
      <c r="WWA107" s="227"/>
      <c r="WWB107" s="227"/>
      <c r="WWC107" s="227"/>
      <c r="WWD107" s="227"/>
      <c r="WWE107" s="227"/>
      <c r="WWF107" s="227"/>
      <c r="WWG107" s="227" t="s">
        <v>294</v>
      </c>
      <c r="WWH107" s="227"/>
      <c r="WWI107" s="227"/>
      <c r="WWJ107" s="227"/>
      <c r="WWK107" s="227"/>
      <c r="WWL107" s="227"/>
      <c r="WWM107" s="227"/>
      <c r="WWN107" s="227"/>
      <c r="WWO107" s="227" t="s">
        <v>294</v>
      </c>
      <c r="WWP107" s="227"/>
      <c r="WWQ107" s="227"/>
      <c r="WWR107" s="227"/>
      <c r="WWS107" s="227"/>
      <c r="WWT107" s="227"/>
      <c r="WWU107" s="227"/>
      <c r="WWV107" s="227"/>
      <c r="WWW107" s="227" t="s">
        <v>294</v>
      </c>
      <c r="WWX107" s="227"/>
      <c r="WWY107" s="227"/>
      <c r="WWZ107" s="227"/>
      <c r="WXA107" s="227"/>
      <c r="WXB107" s="227"/>
      <c r="WXC107" s="227"/>
      <c r="WXD107" s="227"/>
      <c r="WXE107" s="227" t="s">
        <v>294</v>
      </c>
      <c r="WXF107" s="227"/>
      <c r="WXG107" s="227"/>
      <c r="WXH107" s="227"/>
      <c r="WXI107" s="227"/>
      <c r="WXJ107" s="227"/>
      <c r="WXK107" s="227"/>
      <c r="WXL107" s="227"/>
      <c r="WXM107" s="227" t="s">
        <v>294</v>
      </c>
      <c r="WXN107" s="227"/>
      <c r="WXO107" s="227"/>
      <c r="WXP107" s="227"/>
      <c r="WXQ107" s="227"/>
      <c r="WXR107" s="227"/>
      <c r="WXS107" s="227"/>
      <c r="WXT107" s="227"/>
      <c r="WXU107" s="227" t="s">
        <v>294</v>
      </c>
      <c r="WXV107" s="227"/>
      <c r="WXW107" s="227"/>
      <c r="WXX107" s="227"/>
      <c r="WXY107" s="227"/>
      <c r="WXZ107" s="227"/>
      <c r="WYA107" s="227"/>
      <c r="WYB107" s="227"/>
      <c r="WYC107" s="227" t="s">
        <v>294</v>
      </c>
      <c r="WYD107" s="227"/>
      <c r="WYE107" s="227"/>
      <c r="WYF107" s="227"/>
      <c r="WYG107" s="227"/>
      <c r="WYH107" s="227"/>
      <c r="WYI107" s="227"/>
      <c r="WYJ107" s="227"/>
      <c r="WYK107" s="227" t="s">
        <v>294</v>
      </c>
      <c r="WYL107" s="227"/>
      <c r="WYM107" s="227"/>
      <c r="WYN107" s="227"/>
      <c r="WYO107" s="227"/>
      <c r="WYP107" s="227"/>
      <c r="WYQ107" s="227"/>
      <c r="WYR107" s="227"/>
      <c r="WYS107" s="227" t="s">
        <v>294</v>
      </c>
      <c r="WYT107" s="227"/>
      <c r="WYU107" s="227"/>
      <c r="WYV107" s="227"/>
      <c r="WYW107" s="227"/>
      <c r="WYX107" s="227"/>
      <c r="WYY107" s="227"/>
      <c r="WYZ107" s="227"/>
      <c r="WZA107" s="227" t="s">
        <v>294</v>
      </c>
      <c r="WZB107" s="227"/>
      <c r="WZC107" s="227"/>
      <c r="WZD107" s="227"/>
      <c r="WZE107" s="227"/>
      <c r="WZF107" s="227"/>
      <c r="WZG107" s="227"/>
      <c r="WZH107" s="227"/>
      <c r="WZI107" s="227" t="s">
        <v>294</v>
      </c>
      <c r="WZJ107" s="227"/>
      <c r="WZK107" s="227"/>
      <c r="WZL107" s="227"/>
      <c r="WZM107" s="227"/>
      <c r="WZN107" s="227"/>
      <c r="WZO107" s="227"/>
      <c r="WZP107" s="227"/>
      <c r="WZQ107" s="227" t="s">
        <v>294</v>
      </c>
      <c r="WZR107" s="227"/>
      <c r="WZS107" s="227"/>
      <c r="WZT107" s="227"/>
      <c r="WZU107" s="227"/>
      <c r="WZV107" s="227"/>
      <c r="WZW107" s="227"/>
      <c r="WZX107" s="227"/>
      <c r="WZY107" s="227" t="s">
        <v>294</v>
      </c>
      <c r="WZZ107" s="227"/>
      <c r="XAA107" s="227"/>
      <c r="XAB107" s="227"/>
      <c r="XAC107" s="227"/>
      <c r="XAD107" s="227"/>
      <c r="XAE107" s="227"/>
      <c r="XAF107" s="227"/>
      <c r="XAG107" s="227" t="s">
        <v>294</v>
      </c>
      <c r="XAH107" s="227"/>
      <c r="XAI107" s="227"/>
      <c r="XAJ107" s="227"/>
      <c r="XAK107" s="227"/>
      <c r="XAL107" s="227"/>
      <c r="XAM107" s="227"/>
      <c r="XAN107" s="227"/>
      <c r="XAO107" s="227" t="s">
        <v>294</v>
      </c>
      <c r="XAP107" s="227"/>
      <c r="XAQ107" s="227"/>
      <c r="XAR107" s="227"/>
      <c r="XAS107" s="227"/>
      <c r="XAT107" s="227"/>
      <c r="XAU107" s="227"/>
      <c r="XAV107" s="227"/>
      <c r="XAW107" s="227" t="s">
        <v>294</v>
      </c>
      <c r="XAX107" s="227"/>
      <c r="XAY107" s="227"/>
      <c r="XAZ107" s="227"/>
      <c r="XBA107" s="227"/>
      <c r="XBB107" s="227"/>
      <c r="XBC107" s="227"/>
      <c r="XBD107" s="227"/>
      <c r="XBE107" s="227" t="s">
        <v>294</v>
      </c>
      <c r="XBF107" s="227"/>
      <c r="XBG107" s="227"/>
      <c r="XBH107" s="227"/>
      <c r="XBI107" s="227"/>
      <c r="XBJ107" s="227"/>
      <c r="XBK107" s="227"/>
      <c r="XBL107" s="227"/>
      <c r="XBM107" s="227" t="s">
        <v>294</v>
      </c>
      <c r="XBN107" s="227"/>
      <c r="XBO107" s="227"/>
      <c r="XBP107" s="227"/>
      <c r="XBQ107" s="227"/>
      <c r="XBR107" s="227"/>
      <c r="XBS107" s="227"/>
      <c r="XBT107" s="227"/>
      <c r="XBU107" s="227" t="s">
        <v>294</v>
      </c>
      <c r="XBV107" s="227"/>
      <c r="XBW107" s="227"/>
      <c r="XBX107" s="227"/>
      <c r="XBY107" s="227"/>
      <c r="XBZ107" s="227"/>
      <c r="XCA107" s="227"/>
      <c r="XCB107" s="227"/>
      <c r="XCC107" s="227" t="s">
        <v>294</v>
      </c>
      <c r="XCD107" s="227"/>
      <c r="XCE107" s="227"/>
      <c r="XCF107" s="227"/>
      <c r="XCG107" s="227"/>
      <c r="XCH107" s="227"/>
      <c r="XCI107" s="227"/>
      <c r="XCJ107" s="227"/>
      <c r="XCK107" s="227" t="s">
        <v>294</v>
      </c>
      <c r="XCL107" s="227"/>
      <c r="XCM107" s="227"/>
      <c r="XCN107" s="227"/>
      <c r="XCO107" s="227"/>
      <c r="XCP107" s="227"/>
      <c r="XCQ107" s="227"/>
      <c r="XCR107" s="227"/>
      <c r="XCS107" s="227" t="s">
        <v>294</v>
      </c>
      <c r="XCT107" s="227"/>
      <c r="XCU107" s="227"/>
      <c r="XCV107" s="227"/>
      <c r="XCW107" s="227"/>
      <c r="XCX107" s="227"/>
      <c r="XCY107" s="227"/>
      <c r="XCZ107" s="227"/>
      <c r="XDA107" s="227" t="s">
        <v>294</v>
      </c>
      <c r="XDB107" s="227"/>
      <c r="XDC107" s="227"/>
      <c r="XDD107" s="227"/>
      <c r="XDE107" s="227"/>
      <c r="XDF107" s="227"/>
      <c r="XDG107" s="227"/>
      <c r="XDH107" s="227"/>
      <c r="XDI107" s="227" t="s">
        <v>294</v>
      </c>
      <c r="XDJ107" s="227"/>
      <c r="XDK107" s="227"/>
      <c r="XDL107" s="227"/>
      <c r="XDM107" s="227"/>
      <c r="XDN107" s="227"/>
      <c r="XDO107" s="227"/>
      <c r="XDP107" s="227"/>
      <c r="XDQ107" s="227" t="s">
        <v>294</v>
      </c>
      <c r="XDR107" s="227"/>
      <c r="XDS107" s="227"/>
      <c r="XDT107" s="227"/>
      <c r="XDU107" s="227"/>
      <c r="XDV107" s="227"/>
      <c r="XDW107" s="227"/>
      <c r="XDX107" s="227"/>
      <c r="XDY107" s="227" t="s">
        <v>294</v>
      </c>
      <c r="XDZ107" s="227"/>
      <c r="XEA107" s="227"/>
      <c r="XEB107" s="227"/>
      <c r="XEC107" s="227"/>
      <c r="XED107" s="227"/>
      <c r="XEE107" s="227"/>
      <c r="XEF107" s="227"/>
      <c r="XEG107" s="227" t="s">
        <v>294</v>
      </c>
      <c r="XEH107" s="227"/>
      <c r="XEI107" s="227"/>
      <c r="XEJ107" s="227"/>
      <c r="XEK107" s="227"/>
      <c r="XEL107" s="227"/>
      <c r="XEM107" s="227"/>
      <c r="XEN107" s="227"/>
      <c r="XEO107" s="227" t="s">
        <v>294</v>
      </c>
      <c r="XEP107" s="227"/>
      <c r="XEQ107" s="227"/>
      <c r="XER107" s="227"/>
      <c r="XES107" s="227"/>
      <c r="XET107" s="227"/>
      <c r="XEU107" s="227"/>
      <c r="XEV107" s="227"/>
      <c r="XEW107" s="227" t="s">
        <v>294</v>
      </c>
      <c r="XEX107" s="227"/>
      <c r="XEY107" s="227"/>
      <c r="XEZ107" s="227"/>
      <c r="XFA107" s="227"/>
      <c r="XFB107" s="227"/>
      <c r="XFC107" s="227"/>
      <c r="XFD107" s="227"/>
    </row>
    <row r="108" spans="1:16384" s="3" customFormat="1" ht="55.8" customHeight="1" x14ac:dyDescent="0.25">
      <c r="A108" s="249" t="s">
        <v>1356</v>
      </c>
      <c r="B108" s="249"/>
      <c r="C108" s="249"/>
      <c r="D108" s="249"/>
      <c r="E108" s="249"/>
      <c r="F108" s="249"/>
      <c r="G108" s="249"/>
      <c r="H108" s="249"/>
      <c r="I108" s="249" t="s">
        <v>1355</v>
      </c>
      <c r="J108" s="249"/>
      <c r="K108" s="249"/>
      <c r="L108" s="249"/>
      <c r="M108" s="249"/>
      <c r="N108" s="249"/>
      <c r="O108" s="249"/>
      <c r="P108" s="249"/>
      <c r="Q108" s="249" t="s">
        <v>1355</v>
      </c>
      <c r="R108" s="249"/>
      <c r="S108" s="249"/>
      <c r="T108" s="249"/>
      <c r="U108" s="249"/>
      <c r="V108" s="249"/>
      <c r="W108" s="249"/>
      <c r="X108" s="249"/>
      <c r="Y108" s="249" t="s">
        <v>1355</v>
      </c>
      <c r="Z108" s="249"/>
      <c r="AA108" s="249"/>
      <c r="AB108" s="249"/>
      <c r="AC108" s="249"/>
      <c r="AD108" s="249"/>
      <c r="AE108" s="249"/>
      <c r="AF108" s="249"/>
      <c r="AG108" s="249" t="s">
        <v>1355</v>
      </c>
      <c r="AH108" s="249"/>
      <c r="AI108" s="249"/>
      <c r="AJ108" s="249"/>
      <c r="AK108" s="249"/>
      <c r="AL108" s="249"/>
      <c r="AM108" s="249"/>
      <c r="AN108" s="249"/>
      <c r="AO108" s="249" t="s">
        <v>1355</v>
      </c>
      <c r="AP108" s="249"/>
      <c r="AQ108" s="249"/>
      <c r="AR108" s="249"/>
      <c r="AS108" s="249"/>
      <c r="AT108" s="249"/>
      <c r="AU108" s="249"/>
      <c r="AV108" s="249"/>
      <c r="AW108" s="249" t="s">
        <v>1355</v>
      </c>
      <c r="AX108" s="249"/>
      <c r="AY108" s="249"/>
      <c r="AZ108" s="249"/>
      <c r="BA108" s="249"/>
      <c r="BB108" s="249"/>
      <c r="BC108" s="249"/>
      <c r="BD108" s="249"/>
      <c r="BE108" s="249" t="s">
        <v>1355</v>
      </c>
      <c r="BF108" s="249"/>
      <c r="BG108" s="249"/>
      <c r="BH108" s="249"/>
      <c r="BI108" s="249"/>
      <c r="BJ108" s="249"/>
      <c r="BK108" s="249"/>
      <c r="BL108" s="249"/>
      <c r="BM108" s="249" t="s">
        <v>1355</v>
      </c>
      <c r="BN108" s="249"/>
      <c r="BO108" s="249"/>
      <c r="BP108" s="249"/>
      <c r="BQ108" s="249"/>
      <c r="BR108" s="249"/>
      <c r="BS108" s="249"/>
      <c r="BT108" s="249"/>
      <c r="BU108" s="249" t="s">
        <v>1355</v>
      </c>
      <c r="BV108" s="249"/>
      <c r="BW108" s="249"/>
      <c r="BX108" s="249"/>
      <c r="BY108" s="249"/>
      <c r="BZ108" s="249"/>
      <c r="CA108" s="249"/>
      <c r="CB108" s="249"/>
      <c r="CC108" s="249" t="s">
        <v>1355</v>
      </c>
      <c r="CD108" s="249"/>
      <c r="CE108" s="249"/>
      <c r="CF108" s="249"/>
      <c r="CG108" s="249"/>
      <c r="CH108" s="249"/>
      <c r="CI108" s="249"/>
      <c r="CJ108" s="249"/>
      <c r="CK108" s="249" t="s">
        <v>1355</v>
      </c>
      <c r="CL108" s="249"/>
      <c r="CM108" s="249"/>
      <c r="CN108" s="249"/>
      <c r="CO108" s="249"/>
      <c r="CP108" s="249"/>
      <c r="CQ108" s="249"/>
      <c r="CR108" s="249"/>
      <c r="CS108" s="249" t="s">
        <v>1355</v>
      </c>
      <c r="CT108" s="249"/>
      <c r="CU108" s="249"/>
      <c r="CV108" s="249"/>
      <c r="CW108" s="249"/>
      <c r="CX108" s="249"/>
      <c r="CY108" s="249"/>
      <c r="CZ108" s="249"/>
      <c r="DA108" s="249" t="s">
        <v>1355</v>
      </c>
      <c r="DB108" s="249"/>
      <c r="DC108" s="249"/>
      <c r="DD108" s="249"/>
      <c r="DE108" s="249"/>
      <c r="DF108" s="249"/>
      <c r="DG108" s="249"/>
      <c r="DH108" s="249"/>
      <c r="DI108" s="249" t="s">
        <v>1355</v>
      </c>
      <c r="DJ108" s="249"/>
      <c r="DK108" s="249"/>
      <c r="DL108" s="249"/>
      <c r="DM108" s="249"/>
      <c r="DN108" s="249"/>
      <c r="DO108" s="249"/>
      <c r="DP108" s="249"/>
      <c r="DQ108" s="249" t="s">
        <v>1355</v>
      </c>
      <c r="DR108" s="249"/>
      <c r="DS108" s="249"/>
      <c r="DT108" s="249"/>
      <c r="DU108" s="249"/>
      <c r="DV108" s="249"/>
      <c r="DW108" s="249"/>
      <c r="DX108" s="249"/>
      <c r="DY108" s="249" t="s">
        <v>1355</v>
      </c>
      <c r="DZ108" s="249"/>
      <c r="EA108" s="249"/>
      <c r="EB108" s="249"/>
      <c r="EC108" s="249"/>
      <c r="ED108" s="249"/>
      <c r="EE108" s="249"/>
      <c r="EF108" s="249"/>
      <c r="EG108" s="249" t="s">
        <v>1355</v>
      </c>
      <c r="EH108" s="249"/>
      <c r="EI108" s="249"/>
      <c r="EJ108" s="249"/>
      <c r="EK108" s="249"/>
      <c r="EL108" s="249"/>
      <c r="EM108" s="249"/>
      <c r="EN108" s="249"/>
      <c r="EO108" s="249" t="s">
        <v>1355</v>
      </c>
      <c r="EP108" s="249"/>
      <c r="EQ108" s="249"/>
      <c r="ER108" s="249"/>
      <c r="ES108" s="249"/>
      <c r="ET108" s="249"/>
      <c r="EU108" s="249"/>
      <c r="EV108" s="249"/>
      <c r="EW108" s="249" t="s">
        <v>1355</v>
      </c>
      <c r="EX108" s="249"/>
      <c r="EY108" s="249"/>
      <c r="EZ108" s="249"/>
      <c r="FA108" s="249"/>
      <c r="FB108" s="249"/>
      <c r="FC108" s="249"/>
      <c r="FD108" s="249"/>
      <c r="FE108" s="249" t="s">
        <v>1355</v>
      </c>
      <c r="FF108" s="249"/>
      <c r="FG108" s="249"/>
      <c r="FH108" s="249"/>
      <c r="FI108" s="249"/>
      <c r="FJ108" s="249"/>
      <c r="FK108" s="249"/>
      <c r="FL108" s="249"/>
      <c r="FM108" s="249" t="s">
        <v>1355</v>
      </c>
      <c r="FN108" s="249"/>
      <c r="FO108" s="249"/>
      <c r="FP108" s="249"/>
      <c r="FQ108" s="249"/>
      <c r="FR108" s="249"/>
      <c r="FS108" s="249"/>
      <c r="FT108" s="249"/>
      <c r="FU108" s="249" t="s">
        <v>1355</v>
      </c>
      <c r="FV108" s="249"/>
      <c r="FW108" s="249"/>
      <c r="FX108" s="249"/>
      <c r="FY108" s="249"/>
      <c r="FZ108" s="249"/>
      <c r="GA108" s="249"/>
      <c r="GB108" s="249"/>
      <c r="GC108" s="249" t="s">
        <v>1355</v>
      </c>
      <c r="GD108" s="249"/>
      <c r="GE108" s="249"/>
      <c r="GF108" s="249"/>
      <c r="GG108" s="249"/>
      <c r="GH108" s="249"/>
      <c r="GI108" s="249"/>
      <c r="GJ108" s="249"/>
      <c r="GK108" s="249" t="s">
        <v>1355</v>
      </c>
      <c r="GL108" s="249"/>
      <c r="GM108" s="249"/>
      <c r="GN108" s="249"/>
      <c r="GO108" s="249"/>
      <c r="GP108" s="249"/>
      <c r="GQ108" s="249"/>
      <c r="GR108" s="249"/>
      <c r="GS108" s="249" t="s">
        <v>1355</v>
      </c>
      <c r="GT108" s="249"/>
      <c r="GU108" s="249"/>
      <c r="GV108" s="249"/>
      <c r="GW108" s="249"/>
      <c r="GX108" s="249"/>
      <c r="GY108" s="249"/>
      <c r="GZ108" s="249"/>
      <c r="HA108" s="249" t="s">
        <v>1355</v>
      </c>
      <c r="HB108" s="249"/>
      <c r="HC108" s="249"/>
      <c r="HD108" s="249"/>
      <c r="HE108" s="249"/>
      <c r="HF108" s="249"/>
      <c r="HG108" s="249"/>
      <c r="HH108" s="249"/>
      <c r="HI108" s="249" t="s">
        <v>1355</v>
      </c>
      <c r="HJ108" s="249"/>
      <c r="HK108" s="249"/>
      <c r="HL108" s="249"/>
      <c r="HM108" s="249"/>
      <c r="HN108" s="249"/>
      <c r="HO108" s="249"/>
      <c r="HP108" s="249"/>
      <c r="HQ108" s="249" t="s">
        <v>1355</v>
      </c>
      <c r="HR108" s="249"/>
      <c r="HS108" s="249"/>
      <c r="HT108" s="249"/>
      <c r="HU108" s="249"/>
      <c r="HV108" s="249"/>
      <c r="HW108" s="249"/>
      <c r="HX108" s="249"/>
      <c r="HY108" s="249" t="s">
        <v>1355</v>
      </c>
      <c r="HZ108" s="249"/>
      <c r="IA108" s="249"/>
      <c r="IB108" s="249"/>
      <c r="IC108" s="249"/>
      <c r="ID108" s="249"/>
      <c r="IE108" s="249"/>
      <c r="IF108" s="249"/>
      <c r="IG108" s="249" t="s">
        <v>1355</v>
      </c>
      <c r="IH108" s="249"/>
      <c r="II108" s="249"/>
      <c r="IJ108" s="249"/>
      <c r="IK108" s="249"/>
      <c r="IL108" s="249"/>
      <c r="IM108" s="249"/>
      <c r="IN108" s="249"/>
      <c r="IO108" s="249" t="s">
        <v>1355</v>
      </c>
      <c r="IP108" s="249"/>
      <c r="IQ108" s="249"/>
      <c r="IR108" s="249"/>
      <c r="IS108" s="249"/>
      <c r="IT108" s="249"/>
      <c r="IU108" s="249"/>
      <c r="IV108" s="249"/>
      <c r="IW108" s="249" t="s">
        <v>1355</v>
      </c>
      <c r="IX108" s="249"/>
      <c r="IY108" s="249"/>
      <c r="IZ108" s="249"/>
      <c r="JA108" s="249"/>
      <c r="JB108" s="249"/>
      <c r="JC108" s="249"/>
      <c r="JD108" s="249"/>
      <c r="JE108" s="249" t="s">
        <v>1355</v>
      </c>
      <c r="JF108" s="249"/>
      <c r="JG108" s="249"/>
      <c r="JH108" s="249"/>
      <c r="JI108" s="249"/>
      <c r="JJ108" s="249"/>
      <c r="JK108" s="249"/>
      <c r="JL108" s="249"/>
      <c r="JM108" s="249" t="s">
        <v>1355</v>
      </c>
      <c r="JN108" s="249"/>
      <c r="JO108" s="249"/>
      <c r="JP108" s="249"/>
      <c r="JQ108" s="249"/>
      <c r="JR108" s="249"/>
      <c r="JS108" s="249"/>
      <c r="JT108" s="249"/>
      <c r="JU108" s="249" t="s">
        <v>1355</v>
      </c>
      <c r="JV108" s="249"/>
      <c r="JW108" s="249"/>
      <c r="JX108" s="249"/>
      <c r="JY108" s="249"/>
      <c r="JZ108" s="249"/>
      <c r="KA108" s="249"/>
      <c r="KB108" s="249"/>
      <c r="KC108" s="249" t="s">
        <v>1355</v>
      </c>
      <c r="KD108" s="249"/>
      <c r="KE108" s="249"/>
      <c r="KF108" s="249"/>
      <c r="KG108" s="249"/>
      <c r="KH108" s="249"/>
      <c r="KI108" s="249"/>
      <c r="KJ108" s="249"/>
      <c r="KK108" s="249" t="s">
        <v>1355</v>
      </c>
      <c r="KL108" s="249"/>
      <c r="KM108" s="249"/>
      <c r="KN108" s="249"/>
      <c r="KO108" s="249"/>
      <c r="KP108" s="249"/>
      <c r="KQ108" s="249"/>
      <c r="KR108" s="249"/>
      <c r="KS108" s="249" t="s">
        <v>1355</v>
      </c>
      <c r="KT108" s="249"/>
      <c r="KU108" s="249"/>
      <c r="KV108" s="249"/>
      <c r="KW108" s="249"/>
      <c r="KX108" s="249"/>
      <c r="KY108" s="249"/>
      <c r="KZ108" s="249"/>
      <c r="LA108" s="249" t="s">
        <v>1355</v>
      </c>
      <c r="LB108" s="249"/>
      <c r="LC108" s="249"/>
      <c r="LD108" s="249"/>
      <c r="LE108" s="249"/>
      <c r="LF108" s="249"/>
      <c r="LG108" s="249"/>
      <c r="LH108" s="249"/>
      <c r="LI108" s="249" t="s">
        <v>1355</v>
      </c>
      <c r="LJ108" s="249"/>
      <c r="LK108" s="249"/>
      <c r="LL108" s="249"/>
      <c r="LM108" s="249"/>
      <c r="LN108" s="249"/>
      <c r="LO108" s="249"/>
      <c r="LP108" s="249"/>
      <c r="LQ108" s="249" t="s">
        <v>1355</v>
      </c>
      <c r="LR108" s="249"/>
      <c r="LS108" s="249"/>
      <c r="LT108" s="249"/>
      <c r="LU108" s="249"/>
      <c r="LV108" s="249"/>
      <c r="LW108" s="249"/>
      <c r="LX108" s="249"/>
      <c r="LY108" s="249" t="s">
        <v>1355</v>
      </c>
      <c r="LZ108" s="249"/>
      <c r="MA108" s="249"/>
      <c r="MB108" s="249"/>
      <c r="MC108" s="249"/>
      <c r="MD108" s="249"/>
      <c r="ME108" s="249"/>
      <c r="MF108" s="249"/>
      <c r="MG108" s="249" t="s">
        <v>1355</v>
      </c>
      <c r="MH108" s="249"/>
      <c r="MI108" s="249"/>
      <c r="MJ108" s="249"/>
      <c r="MK108" s="249"/>
      <c r="ML108" s="249"/>
      <c r="MM108" s="249"/>
      <c r="MN108" s="249"/>
      <c r="MO108" s="249" t="s">
        <v>1355</v>
      </c>
      <c r="MP108" s="249"/>
      <c r="MQ108" s="249"/>
      <c r="MR108" s="249"/>
      <c r="MS108" s="249"/>
      <c r="MT108" s="249"/>
      <c r="MU108" s="249"/>
      <c r="MV108" s="249"/>
      <c r="MW108" s="249" t="s">
        <v>1355</v>
      </c>
      <c r="MX108" s="249"/>
      <c r="MY108" s="249"/>
      <c r="MZ108" s="249"/>
      <c r="NA108" s="249"/>
      <c r="NB108" s="249"/>
      <c r="NC108" s="249"/>
      <c r="ND108" s="249"/>
      <c r="NE108" s="249" t="s">
        <v>1355</v>
      </c>
      <c r="NF108" s="249"/>
      <c r="NG108" s="249"/>
      <c r="NH108" s="249"/>
      <c r="NI108" s="249"/>
      <c r="NJ108" s="249"/>
      <c r="NK108" s="249"/>
      <c r="NL108" s="249"/>
      <c r="NM108" s="249" t="s">
        <v>1355</v>
      </c>
      <c r="NN108" s="249"/>
      <c r="NO108" s="249"/>
      <c r="NP108" s="249"/>
      <c r="NQ108" s="249"/>
      <c r="NR108" s="249"/>
      <c r="NS108" s="249"/>
      <c r="NT108" s="249"/>
      <c r="NU108" s="249" t="s">
        <v>1355</v>
      </c>
      <c r="NV108" s="249"/>
      <c r="NW108" s="249"/>
      <c r="NX108" s="249"/>
      <c r="NY108" s="249"/>
      <c r="NZ108" s="249"/>
      <c r="OA108" s="249"/>
      <c r="OB108" s="249"/>
      <c r="OC108" s="249" t="s">
        <v>1355</v>
      </c>
      <c r="OD108" s="249"/>
      <c r="OE108" s="249"/>
      <c r="OF108" s="249"/>
      <c r="OG108" s="249"/>
      <c r="OH108" s="249"/>
      <c r="OI108" s="249"/>
      <c r="OJ108" s="249"/>
      <c r="OK108" s="249" t="s">
        <v>1355</v>
      </c>
      <c r="OL108" s="249"/>
      <c r="OM108" s="249"/>
      <c r="ON108" s="249"/>
      <c r="OO108" s="249"/>
      <c r="OP108" s="249"/>
      <c r="OQ108" s="249"/>
      <c r="OR108" s="249"/>
      <c r="OS108" s="249" t="s">
        <v>1355</v>
      </c>
      <c r="OT108" s="249"/>
      <c r="OU108" s="249"/>
      <c r="OV108" s="249"/>
      <c r="OW108" s="249"/>
      <c r="OX108" s="249"/>
      <c r="OY108" s="249"/>
      <c r="OZ108" s="249"/>
      <c r="PA108" s="249" t="s">
        <v>1355</v>
      </c>
      <c r="PB108" s="249"/>
      <c r="PC108" s="249"/>
      <c r="PD108" s="249"/>
      <c r="PE108" s="249"/>
      <c r="PF108" s="249"/>
      <c r="PG108" s="249"/>
      <c r="PH108" s="249"/>
      <c r="PI108" s="249" t="s">
        <v>1355</v>
      </c>
      <c r="PJ108" s="249"/>
      <c r="PK108" s="249"/>
      <c r="PL108" s="249"/>
      <c r="PM108" s="249"/>
      <c r="PN108" s="249"/>
      <c r="PO108" s="249"/>
      <c r="PP108" s="249"/>
      <c r="PQ108" s="249" t="s">
        <v>1355</v>
      </c>
      <c r="PR108" s="249"/>
      <c r="PS108" s="249"/>
      <c r="PT108" s="249"/>
      <c r="PU108" s="249"/>
      <c r="PV108" s="249"/>
      <c r="PW108" s="249"/>
      <c r="PX108" s="249"/>
      <c r="PY108" s="249" t="s">
        <v>1355</v>
      </c>
      <c r="PZ108" s="249"/>
      <c r="QA108" s="249"/>
      <c r="QB108" s="249"/>
      <c r="QC108" s="249"/>
      <c r="QD108" s="249"/>
      <c r="QE108" s="249"/>
      <c r="QF108" s="249"/>
      <c r="QG108" s="249" t="s">
        <v>1355</v>
      </c>
      <c r="QH108" s="249"/>
      <c r="QI108" s="249"/>
      <c r="QJ108" s="249"/>
      <c r="QK108" s="249"/>
      <c r="QL108" s="249"/>
      <c r="QM108" s="249"/>
      <c r="QN108" s="249"/>
      <c r="QO108" s="249" t="s">
        <v>1355</v>
      </c>
      <c r="QP108" s="249"/>
      <c r="QQ108" s="249"/>
      <c r="QR108" s="249"/>
      <c r="QS108" s="249"/>
      <c r="QT108" s="249"/>
      <c r="QU108" s="249"/>
      <c r="QV108" s="249"/>
      <c r="QW108" s="249" t="s">
        <v>1355</v>
      </c>
      <c r="QX108" s="249"/>
      <c r="QY108" s="249"/>
      <c r="QZ108" s="249"/>
      <c r="RA108" s="249"/>
      <c r="RB108" s="249"/>
      <c r="RC108" s="249"/>
      <c r="RD108" s="249"/>
      <c r="RE108" s="249" t="s">
        <v>1355</v>
      </c>
      <c r="RF108" s="249"/>
      <c r="RG108" s="249"/>
      <c r="RH108" s="249"/>
      <c r="RI108" s="249"/>
      <c r="RJ108" s="249"/>
      <c r="RK108" s="249"/>
      <c r="RL108" s="249"/>
      <c r="RM108" s="249" t="s">
        <v>1355</v>
      </c>
      <c r="RN108" s="249"/>
      <c r="RO108" s="249"/>
      <c r="RP108" s="249"/>
      <c r="RQ108" s="249"/>
      <c r="RR108" s="249"/>
      <c r="RS108" s="249"/>
      <c r="RT108" s="249"/>
      <c r="RU108" s="249" t="s">
        <v>1355</v>
      </c>
      <c r="RV108" s="249"/>
      <c r="RW108" s="249"/>
      <c r="RX108" s="249"/>
      <c r="RY108" s="249"/>
      <c r="RZ108" s="249"/>
      <c r="SA108" s="249"/>
      <c r="SB108" s="249"/>
      <c r="SC108" s="249" t="s">
        <v>1355</v>
      </c>
      <c r="SD108" s="249"/>
      <c r="SE108" s="249"/>
      <c r="SF108" s="249"/>
      <c r="SG108" s="249"/>
      <c r="SH108" s="249"/>
      <c r="SI108" s="249"/>
      <c r="SJ108" s="249"/>
      <c r="SK108" s="249" t="s">
        <v>1355</v>
      </c>
      <c r="SL108" s="249"/>
      <c r="SM108" s="249"/>
      <c r="SN108" s="249"/>
      <c r="SO108" s="249"/>
      <c r="SP108" s="249"/>
      <c r="SQ108" s="249"/>
      <c r="SR108" s="249"/>
      <c r="SS108" s="249" t="s">
        <v>1355</v>
      </c>
      <c r="ST108" s="249"/>
      <c r="SU108" s="249"/>
      <c r="SV108" s="249"/>
      <c r="SW108" s="249"/>
      <c r="SX108" s="249"/>
      <c r="SY108" s="249"/>
      <c r="SZ108" s="249"/>
      <c r="TA108" s="249" t="s">
        <v>1355</v>
      </c>
      <c r="TB108" s="249"/>
      <c r="TC108" s="249"/>
      <c r="TD108" s="249"/>
      <c r="TE108" s="249"/>
      <c r="TF108" s="249"/>
      <c r="TG108" s="249"/>
      <c r="TH108" s="249"/>
      <c r="TI108" s="249" t="s">
        <v>1355</v>
      </c>
      <c r="TJ108" s="249"/>
      <c r="TK108" s="249"/>
      <c r="TL108" s="249"/>
      <c r="TM108" s="249"/>
      <c r="TN108" s="249"/>
      <c r="TO108" s="249"/>
      <c r="TP108" s="249"/>
      <c r="TQ108" s="249" t="s">
        <v>1355</v>
      </c>
      <c r="TR108" s="249"/>
      <c r="TS108" s="249"/>
      <c r="TT108" s="249"/>
      <c r="TU108" s="249"/>
      <c r="TV108" s="249"/>
      <c r="TW108" s="249"/>
      <c r="TX108" s="249"/>
      <c r="TY108" s="249" t="s">
        <v>1355</v>
      </c>
      <c r="TZ108" s="249"/>
      <c r="UA108" s="249"/>
      <c r="UB108" s="249"/>
      <c r="UC108" s="249"/>
      <c r="UD108" s="249"/>
      <c r="UE108" s="249"/>
      <c r="UF108" s="249"/>
      <c r="UG108" s="249" t="s">
        <v>1355</v>
      </c>
      <c r="UH108" s="249"/>
      <c r="UI108" s="249"/>
      <c r="UJ108" s="249"/>
      <c r="UK108" s="249"/>
      <c r="UL108" s="249"/>
      <c r="UM108" s="249"/>
      <c r="UN108" s="249"/>
      <c r="UO108" s="249" t="s">
        <v>1355</v>
      </c>
      <c r="UP108" s="249"/>
      <c r="UQ108" s="249"/>
      <c r="UR108" s="249"/>
      <c r="US108" s="249"/>
      <c r="UT108" s="249"/>
      <c r="UU108" s="249"/>
      <c r="UV108" s="249"/>
      <c r="UW108" s="249" t="s">
        <v>1355</v>
      </c>
      <c r="UX108" s="249"/>
      <c r="UY108" s="249"/>
      <c r="UZ108" s="249"/>
      <c r="VA108" s="249"/>
      <c r="VB108" s="249"/>
      <c r="VC108" s="249"/>
      <c r="VD108" s="249"/>
      <c r="VE108" s="249" t="s">
        <v>1355</v>
      </c>
      <c r="VF108" s="249"/>
      <c r="VG108" s="249"/>
      <c r="VH108" s="249"/>
      <c r="VI108" s="249"/>
      <c r="VJ108" s="249"/>
      <c r="VK108" s="249"/>
      <c r="VL108" s="249"/>
      <c r="VM108" s="249" t="s">
        <v>1355</v>
      </c>
      <c r="VN108" s="249"/>
      <c r="VO108" s="249"/>
      <c r="VP108" s="249"/>
      <c r="VQ108" s="249"/>
      <c r="VR108" s="249"/>
      <c r="VS108" s="249"/>
      <c r="VT108" s="249"/>
      <c r="VU108" s="249" t="s">
        <v>1355</v>
      </c>
      <c r="VV108" s="249"/>
      <c r="VW108" s="249"/>
      <c r="VX108" s="249"/>
      <c r="VY108" s="249"/>
      <c r="VZ108" s="249"/>
      <c r="WA108" s="249"/>
      <c r="WB108" s="249"/>
      <c r="WC108" s="249" t="s">
        <v>1355</v>
      </c>
      <c r="WD108" s="249"/>
      <c r="WE108" s="249"/>
      <c r="WF108" s="249"/>
      <c r="WG108" s="249"/>
      <c r="WH108" s="249"/>
      <c r="WI108" s="249"/>
      <c r="WJ108" s="249"/>
      <c r="WK108" s="249" t="s">
        <v>1355</v>
      </c>
      <c r="WL108" s="249"/>
      <c r="WM108" s="249"/>
      <c r="WN108" s="249"/>
      <c r="WO108" s="249"/>
      <c r="WP108" s="249"/>
      <c r="WQ108" s="249"/>
      <c r="WR108" s="249"/>
      <c r="WS108" s="249" t="s">
        <v>1355</v>
      </c>
      <c r="WT108" s="249"/>
      <c r="WU108" s="249"/>
      <c r="WV108" s="249"/>
      <c r="WW108" s="249"/>
      <c r="WX108" s="249"/>
      <c r="WY108" s="249"/>
      <c r="WZ108" s="249"/>
      <c r="XA108" s="249" t="s">
        <v>1355</v>
      </c>
      <c r="XB108" s="249"/>
      <c r="XC108" s="249"/>
      <c r="XD108" s="249"/>
      <c r="XE108" s="249"/>
      <c r="XF108" s="249"/>
      <c r="XG108" s="249"/>
      <c r="XH108" s="249"/>
      <c r="XI108" s="249" t="s">
        <v>1355</v>
      </c>
      <c r="XJ108" s="249"/>
      <c r="XK108" s="249"/>
      <c r="XL108" s="249"/>
      <c r="XM108" s="249"/>
      <c r="XN108" s="249"/>
      <c r="XO108" s="249"/>
      <c r="XP108" s="249"/>
      <c r="XQ108" s="249" t="s">
        <v>1355</v>
      </c>
      <c r="XR108" s="249"/>
      <c r="XS108" s="249"/>
      <c r="XT108" s="249"/>
      <c r="XU108" s="249"/>
      <c r="XV108" s="249"/>
      <c r="XW108" s="249"/>
      <c r="XX108" s="249"/>
      <c r="XY108" s="249" t="s">
        <v>1355</v>
      </c>
      <c r="XZ108" s="249"/>
      <c r="YA108" s="249"/>
      <c r="YB108" s="249"/>
      <c r="YC108" s="249"/>
      <c r="YD108" s="249"/>
      <c r="YE108" s="249"/>
      <c r="YF108" s="249"/>
      <c r="YG108" s="249" t="s">
        <v>1355</v>
      </c>
      <c r="YH108" s="249"/>
      <c r="YI108" s="249"/>
      <c r="YJ108" s="249"/>
      <c r="YK108" s="249"/>
      <c r="YL108" s="249"/>
      <c r="YM108" s="249"/>
      <c r="YN108" s="249"/>
      <c r="YO108" s="249" t="s">
        <v>1355</v>
      </c>
      <c r="YP108" s="249"/>
      <c r="YQ108" s="249"/>
      <c r="YR108" s="249"/>
      <c r="YS108" s="249"/>
      <c r="YT108" s="249"/>
      <c r="YU108" s="249"/>
      <c r="YV108" s="249"/>
      <c r="YW108" s="249" t="s">
        <v>1355</v>
      </c>
      <c r="YX108" s="249"/>
      <c r="YY108" s="249"/>
      <c r="YZ108" s="249"/>
      <c r="ZA108" s="249"/>
      <c r="ZB108" s="249"/>
      <c r="ZC108" s="249"/>
      <c r="ZD108" s="249"/>
      <c r="ZE108" s="249" t="s">
        <v>1355</v>
      </c>
      <c r="ZF108" s="249"/>
      <c r="ZG108" s="249"/>
      <c r="ZH108" s="249"/>
      <c r="ZI108" s="249"/>
      <c r="ZJ108" s="249"/>
      <c r="ZK108" s="249"/>
      <c r="ZL108" s="249"/>
      <c r="ZM108" s="249" t="s">
        <v>1355</v>
      </c>
      <c r="ZN108" s="249"/>
      <c r="ZO108" s="249"/>
      <c r="ZP108" s="249"/>
      <c r="ZQ108" s="249"/>
      <c r="ZR108" s="249"/>
      <c r="ZS108" s="249"/>
      <c r="ZT108" s="249"/>
      <c r="ZU108" s="249" t="s">
        <v>1355</v>
      </c>
      <c r="ZV108" s="249"/>
      <c r="ZW108" s="249"/>
      <c r="ZX108" s="249"/>
      <c r="ZY108" s="249"/>
      <c r="ZZ108" s="249"/>
      <c r="AAA108" s="249"/>
      <c r="AAB108" s="249"/>
      <c r="AAC108" s="249" t="s">
        <v>1355</v>
      </c>
      <c r="AAD108" s="249"/>
      <c r="AAE108" s="249"/>
      <c r="AAF108" s="249"/>
      <c r="AAG108" s="249"/>
      <c r="AAH108" s="249"/>
      <c r="AAI108" s="249"/>
      <c r="AAJ108" s="249"/>
      <c r="AAK108" s="249" t="s">
        <v>1355</v>
      </c>
      <c r="AAL108" s="249"/>
      <c r="AAM108" s="249"/>
      <c r="AAN108" s="249"/>
      <c r="AAO108" s="249"/>
      <c r="AAP108" s="249"/>
      <c r="AAQ108" s="249"/>
      <c r="AAR108" s="249"/>
      <c r="AAS108" s="249" t="s">
        <v>1355</v>
      </c>
      <c r="AAT108" s="249"/>
      <c r="AAU108" s="249"/>
      <c r="AAV108" s="249"/>
      <c r="AAW108" s="249"/>
      <c r="AAX108" s="249"/>
      <c r="AAY108" s="249"/>
      <c r="AAZ108" s="249"/>
      <c r="ABA108" s="249" t="s">
        <v>1355</v>
      </c>
      <c r="ABB108" s="249"/>
      <c r="ABC108" s="249"/>
      <c r="ABD108" s="249"/>
      <c r="ABE108" s="249"/>
      <c r="ABF108" s="249"/>
      <c r="ABG108" s="249"/>
      <c r="ABH108" s="249"/>
      <c r="ABI108" s="249" t="s">
        <v>1355</v>
      </c>
      <c r="ABJ108" s="249"/>
      <c r="ABK108" s="249"/>
      <c r="ABL108" s="249"/>
      <c r="ABM108" s="249"/>
      <c r="ABN108" s="249"/>
      <c r="ABO108" s="249"/>
      <c r="ABP108" s="249"/>
      <c r="ABQ108" s="249" t="s">
        <v>1355</v>
      </c>
      <c r="ABR108" s="249"/>
      <c r="ABS108" s="249"/>
      <c r="ABT108" s="249"/>
      <c r="ABU108" s="249"/>
      <c r="ABV108" s="249"/>
      <c r="ABW108" s="249"/>
      <c r="ABX108" s="249"/>
      <c r="ABY108" s="249" t="s">
        <v>1355</v>
      </c>
      <c r="ABZ108" s="249"/>
      <c r="ACA108" s="249"/>
      <c r="ACB108" s="249"/>
      <c r="ACC108" s="249"/>
      <c r="ACD108" s="249"/>
      <c r="ACE108" s="249"/>
      <c r="ACF108" s="249"/>
      <c r="ACG108" s="249" t="s">
        <v>1355</v>
      </c>
      <c r="ACH108" s="249"/>
      <c r="ACI108" s="249"/>
      <c r="ACJ108" s="249"/>
      <c r="ACK108" s="249"/>
      <c r="ACL108" s="249"/>
      <c r="ACM108" s="249"/>
      <c r="ACN108" s="249"/>
      <c r="ACO108" s="249" t="s">
        <v>1355</v>
      </c>
      <c r="ACP108" s="249"/>
      <c r="ACQ108" s="249"/>
      <c r="ACR108" s="249"/>
      <c r="ACS108" s="249"/>
      <c r="ACT108" s="249"/>
      <c r="ACU108" s="249"/>
      <c r="ACV108" s="249"/>
      <c r="ACW108" s="249" t="s">
        <v>1355</v>
      </c>
      <c r="ACX108" s="249"/>
      <c r="ACY108" s="249"/>
      <c r="ACZ108" s="249"/>
      <c r="ADA108" s="249"/>
      <c r="ADB108" s="249"/>
      <c r="ADC108" s="249"/>
      <c r="ADD108" s="249"/>
      <c r="ADE108" s="249" t="s">
        <v>1355</v>
      </c>
      <c r="ADF108" s="249"/>
      <c r="ADG108" s="249"/>
      <c r="ADH108" s="249"/>
      <c r="ADI108" s="249"/>
      <c r="ADJ108" s="249"/>
      <c r="ADK108" s="249"/>
      <c r="ADL108" s="249"/>
      <c r="ADM108" s="249" t="s">
        <v>1355</v>
      </c>
      <c r="ADN108" s="249"/>
      <c r="ADO108" s="249"/>
      <c r="ADP108" s="249"/>
      <c r="ADQ108" s="249"/>
      <c r="ADR108" s="249"/>
      <c r="ADS108" s="249"/>
      <c r="ADT108" s="249"/>
      <c r="ADU108" s="249" t="s">
        <v>1355</v>
      </c>
      <c r="ADV108" s="249"/>
      <c r="ADW108" s="249"/>
      <c r="ADX108" s="249"/>
      <c r="ADY108" s="249"/>
      <c r="ADZ108" s="249"/>
      <c r="AEA108" s="249"/>
      <c r="AEB108" s="249"/>
      <c r="AEC108" s="249" t="s">
        <v>1355</v>
      </c>
      <c r="AED108" s="249"/>
      <c r="AEE108" s="249"/>
      <c r="AEF108" s="249"/>
      <c r="AEG108" s="249"/>
      <c r="AEH108" s="249"/>
      <c r="AEI108" s="249"/>
      <c r="AEJ108" s="249"/>
      <c r="AEK108" s="249" t="s">
        <v>1355</v>
      </c>
      <c r="AEL108" s="249"/>
      <c r="AEM108" s="249"/>
      <c r="AEN108" s="249"/>
      <c r="AEO108" s="249"/>
      <c r="AEP108" s="249"/>
      <c r="AEQ108" s="249"/>
      <c r="AER108" s="249"/>
      <c r="AES108" s="249" t="s">
        <v>1355</v>
      </c>
      <c r="AET108" s="249"/>
      <c r="AEU108" s="249"/>
      <c r="AEV108" s="249"/>
      <c r="AEW108" s="249"/>
      <c r="AEX108" s="249"/>
      <c r="AEY108" s="249"/>
      <c r="AEZ108" s="249"/>
      <c r="AFA108" s="249" t="s">
        <v>1355</v>
      </c>
      <c r="AFB108" s="249"/>
      <c r="AFC108" s="249"/>
      <c r="AFD108" s="249"/>
      <c r="AFE108" s="249"/>
      <c r="AFF108" s="249"/>
      <c r="AFG108" s="249"/>
      <c r="AFH108" s="249"/>
      <c r="AFI108" s="249" t="s">
        <v>1355</v>
      </c>
      <c r="AFJ108" s="249"/>
      <c r="AFK108" s="249"/>
      <c r="AFL108" s="249"/>
      <c r="AFM108" s="249"/>
      <c r="AFN108" s="249"/>
      <c r="AFO108" s="249"/>
      <c r="AFP108" s="249"/>
      <c r="AFQ108" s="249" t="s">
        <v>1355</v>
      </c>
      <c r="AFR108" s="249"/>
      <c r="AFS108" s="249"/>
      <c r="AFT108" s="249"/>
      <c r="AFU108" s="249"/>
      <c r="AFV108" s="249"/>
      <c r="AFW108" s="249"/>
      <c r="AFX108" s="249"/>
      <c r="AFY108" s="249" t="s">
        <v>1355</v>
      </c>
      <c r="AFZ108" s="249"/>
      <c r="AGA108" s="249"/>
      <c r="AGB108" s="249"/>
      <c r="AGC108" s="249"/>
      <c r="AGD108" s="249"/>
      <c r="AGE108" s="249"/>
      <c r="AGF108" s="249"/>
      <c r="AGG108" s="249" t="s">
        <v>1355</v>
      </c>
      <c r="AGH108" s="249"/>
      <c r="AGI108" s="249"/>
      <c r="AGJ108" s="249"/>
      <c r="AGK108" s="249"/>
      <c r="AGL108" s="249"/>
      <c r="AGM108" s="249"/>
      <c r="AGN108" s="249"/>
      <c r="AGO108" s="249" t="s">
        <v>1355</v>
      </c>
      <c r="AGP108" s="249"/>
      <c r="AGQ108" s="249"/>
      <c r="AGR108" s="249"/>
      <c r="AGS108" s="249"/>
      <c r="AGT108" s="249"/>
      <c r="AGU108" s="249"/>
      <c r="AGV108" s="249"/>
      <c r="AGW108" s="249" t="s">
        <v>1355</v>
      </c>
      <c r="AGX108" s="249"/>
      <c r="AGY108" s="249"/>
      <c r="AGZ108" s="249"/>
      <c r="AHA108" s="249"/>
      <c r="AHB108" s="249"/>
      <c r="AHC108" s="249"/>
      <c r="AHD108" s="249"/>
      <c r="AHE108" s="249" t="s">
        <v>1355</v>
      </c>
      <c r="AHF108" s="249"/>
      <c r="AHG108" s="249"/>
      <c r="AHH108" s="249"/>
      <c r="AHI108" s="249"/>
      <c r="AHJ108" s="249"/>
      <c r="AHK108" s="249"/>
      <c r="AHL108" s="249"/>
      <c r="AHM108" s="249" t="s">
        <v>1355</v>
      </c>
      <c r="AHN108" s="249"/>
      <c r="AHO108" s="249"/>
      <c r="AHP108" s="249"/>
      <c r="AHQ108" s="249"/>
      <c r="AHR108" s="249"/>
      <c r="AHS108" s="249"/>
      <c r="AHT108" s="249"/>
      <c r="AHU108" s="249" t="s">
        <v>1355</v>
      </c>
      <c r="AHV108" s="249"/>
      <c r="AHW108" s="249"/>
      <c r="AHX108" s="249"/>
      <c r="AHY108" s="249"/>
      <c r="AHZ108" s="249"/>
      <c r="AIA108" s="249"/>
      <c r="AIB108" s="249"/>
      <c r="AIC108" s="249" t="s">
        <v>1355</v>
      </c>
      <c r="AID108" s="249"/>
      <c r="AIE108" s="249"/>
      <c r="AIF108" s="249"/>
      <c r="AIG108" s="249"/>
      <c r="AIH108" s="249"/>
      <c r="AII108" s="249"/>
      <c r="AIJ108" s="249"/>
      <c r="AIK108" s="249" t="s">
        <v>1355</v>
      </c>
      <c r="AIL108" s="249"/>
      <c r="AIM108" s="249"/>
      <c r="AIN108" s="249"/>
      <c r="AIO108" s="249"/>
      <c r="AIP108" s="249"/>
      <c r="AIQ108" s="249"/>
      <c r="AIR108" s="249"/>
      <c r="AIS108" s="249" t="s">
        <v>1355</v>
      </c>
      <c r="AIT108" s="249"/>
      <c r="AIU108" s="249"/>
      <c r="AIV108" s="249"/>
      <c r="AIW108" s="249"/>
      <c r="AIX108" s="249"/>
      <c r="AIY108" s="249"/>
      <c r="AIZ108" s="249"/>
      <c r="AJA108" s="249" t="s">
        <v>1355</v>
      </c>
      <c r="AJB108" s="249"/>
      <c r="AJC108" s="249"/>
      <c r="AJD108" s="249"/>
      <c r="AJE108" s="249"/>
      <c r="AJF108" s="249"/>
      <c r="AJG108" s="249"/>
      <c r="AJH108" s="249"/>
      <c r="AJI108" s="249" t="s">
        <v>1355</v>
      </c>
      <c r="AJJ108" s="249"/>
      <c r="AJK108" s="249"/>
      <c r="AJL108" s="249"/>
      <c r="AJM108" s="249"/>
      <c r="AJN108" s="249"/>
      <c r="AJO108" s="249"/>
      <c r="AJP108" s="249"/>
      <c r="AJQ108" s="249" t="s">
        <v>1355</v>
      </c>
      <c r="AJR108" s="249"/>
      <c r="AJS108" s="249"/>
      <c r="AJT108" s="249"/>
      <c r="AJU108" s="249"/>
      <c r="AJV108" s="249"/>
      <c r="AJW108" s="249"/>
      <c r="AJX108" s="249"/>
      <c r="AJY108" s="249" t="s">
        <v>1355</v>
      </c>
      <c r="AJZ108" s="249"/>
      <c r="AKA108" s="249"/>
      <c r="AKB108" s="249"/>
      <c r="AKC108" s="249"/>
      <c r="AKD108" s="249"/>
      <c r="AKE108" s="249"/>
      <c r="AKF108" s="249"/>
      <c r="AKG108" s="249" t="s">
        <v>1355</v>
      </c>
      <c r="AKH108" s="249"/>
      <c r="AKI108" s="249"/>
      <c r="AKJ108" s="249"/>
      <c r="AKK108" s="249"/>
      <c r="AKL108" s="249"/>
      <c r="AKM108" s="249"/>
      <c r="AKN108" s="249"/>
      <c r="AKO108" s="249" t="s">
        <v>1355</v>
      </c>
      <c r="AKP108" s="249"/>
      <c r="AKQ108" s="249"/>
      <c r="AKR108" s="249"/>
      <c r="AKS108" s="249"/>
      <c r="AKT108" s="249"/>
      <c r="AKU108" s="249"/>
      <c r="AKV108" s="249"/>
      <c r="AKW108" s="249" t="s">
        <v>1355</v>
      </c>
      <c r="AKX108" s="249"/>
      <c r="AKY108" s="249"/>
      <c r="AKZ108" s="249"/>
      <c r="ALA108" s="249"/>
      <c r="ALB108" s="249"/>
      <c r="ALC108" s="249"/>
      <c r="ALD108" s="249"/>
      <c r="ALE108" s="249" t="s">
        <v>1355</v>
      </c>
      <c r="ALF108" s="249"/>
      <c r="ALG108" s="249"/>
      <c r="ALH108" s="249"/>
      <c r="ALI108" s="249"/>
      <c r="ALJ108" s="249"/>
      <c r="ALK108" s="249"/>
      <c r="ALL108" s="249"/>
      <c r="ALM108" s="249" t="s">
        <v>1355</v>
      </c>
      <c r="ALN108" s="249"/>
      <c r="ALO108" s="249"/>
      <c r="ALP108" s="249"/>
      <c r="ALQ108" s="249"/>
      <c r="ALR108" s="249"/>
      <c r="ALS108" s="249"/>
      <c r="ALT108" s="249"/>
      <c r="ALU108" s="249" t="s">
        <v>1355</v>
      </c>
      <c r="ALV108" s="249"/>
      <c r="ALW108" s="249"/>
      <c r="ALX108" s="249"/>
      <c r="ALY108" s="249"/>
      <c r="ALZ108" s="249"/>
      <c r="AMA108" s="249"/>
      <c r="AMB108" s="249"/>
      <c r="AMC108" s="249" t="s">
        <v>1355</v>
      </c>
      <c r="AMD108" s="249"/>
      <c r="AME108" s="249"/>
      <c r="AMF108" s="249"/>
      <c r="AMG108" s="249"/>
      <c r="AMH108" s="249"/>
      <c r="AMI108" s="249"/>
      <c r="AMJ108" s="249"/>
      <c r="AMK108" s="249" t="s">
        <v>1355</v>
      </c>
      <c r="AML108" s="249"/>
      <c r="AMM108" s="249"/>
      <c r="AMN108" s="249"/>
      <c r="AMO108" s="249"/>
      <c r="AMP108" s="249"/>
      <c r="AMQ108" s="249"/>
      <c r="AMR108" s="249"/>
      <c r="AMS108" s="249" t="s">
        <v>1355</v>
      </c>
      <c r="AMT108" s="249"/>
      <c r="AMU108" s="249"/>
      <c r="AMV108" s="249"/>
      <c r="AMW108" s="249"/>
      <c r="AMX108" s="249"/>
      <c r="AMY108" s="249"/>
      <c r="AMZ108" s="249"/>
      <c r="ANA108" s="249" t="s">
        <v>1355</v>
      </c>
      <c r="ANB108" s="249"/>
      <c r="ANC108" s="249"/>
      <c r="AND108" s="249"/>
      <c r="ANE108" s="249"/>
      <c r="ANF108" s="249"/>
      <c r="ANG108" s="249"/>
      <c r="ANH108" s="249"/>
      <c r="ANI108" s="249" t="s">
        <v>1355</v>
      </c>
      <c r="ANJ108" s="249"/>
      <c r="ANK108" s="249"/>
      <c r="ANL108" s="249"/>
      <c r="ANM108" s="249"/>
      <c r="ANN108" s="249"/>
      <c r="ANO108" s="249"/>
      <c r="ANP108" s="249"/>
      <c r="ANQ108" s="249" t="s">
        <v>1355</v>
      </c>
      <c r="ANR108" s="249"/>
      <c r="ANS108" s="249"/>
      <c r="ANT108" s="249"/>
      <c r="ANU108" s="249"/>
      <c r="ANV108" s="249"/>
      <c r="ANW108" s="249"/>
      <c r="ANX108" s="249"/>
      <c r="ANY108" s="249" t="s">
        <v>1355</v>
      </c>
      <c r="ANZ108" s="249"/>
      <c r="AOA108" s="249"/>
      <c r="AOB108" s="249"/>
      <c r="AOC108" s="249"/>
      <c r="AOD108" s="249"/>
      <c r="AOE108" s="249"/>
      <c r="AOF108" s="249"/>
      <c r="AOG108" s="249" t="s">
        <v>1355</v>
      </c>
      <c r="AOH108" s="249"/>
      <c r="AOI108" s="249"/>
      <c r="AOJ108" s="249"/>
      <c r="AOK108" s="249"/>
      <c r="AOL108" s="249"/>
      <c r="AOM108" s="249"/>
      <c r="AON108" s="249"/>
      <c r="AOO108" s="249" t="s">
        <v>1355</v>
      </c>
      <c r="AOP108" s="249"/>
      <c r="AOQ108" s="249"/>
      <c r="AOR108" s="249"/>
      <c r="AOS108" s="249"/>
      <c r="AOT108" s="249"/>
      <c r="AOU108" s="249"/>
      <c r="AOV108" s="249"/>
      <c r="AOW108" s="249" t="s">
        <v>1355</v>
      </c>
      <c r="AOX108" s="249"/>
      <c r="AOY108" s="249"/>
      <c r="AOZ108" s="249"/>
      <c r="APA108" s="249"/>
      <c r="APB108" s="249"/>
      <c r="APC108" s="249"/>
      <c r="APD108" s="249"/>
      <c r="APE108" s="249" t="s">
        <v>1355</v>
      </c>
      <c r="APF108" s="249"/>
      <c r="APG108" s="249"/>
      <c r="APH108" s="249"/>
      <c r="API108" s="249"/>
      <c r="APJ108" s="249"/>
      <c r="APK108" s="249"/>
      <c r="APL108" s="249"/>
      <c r="APM108" s="249" t="s">
        <v>1355</v>
      </c>
      <c r="APN108" s="249"/>
      <c r="APO108" s="249"/>
      <c r="APP108" s="249"/>
      <c r="APQ108" s="249"/>
      <c r="APR108" s="249"/>
      <c r="APS108" s="249"/>
      <c r="APT108" s="249"/>
      <c r="APU108" s="249" t="s">
        <v>1355</v>
      </c>
      <c r="APV108" s="249"/>
      <c r="APW108" s="249"/>
      <c r="APX108" s="249"/>
      <c r="APY108" s="249"/>
      <c r="APZ108" s="249"/>
      <c r="AQA108" s="249"/>
      <c r="AQB108" s="249"/>
      <c r="AQC108" s="249" t="s">
        <v>1355</v>
      </c>
      <c r="AQD108" s="249"/>
      <c r="AQE108" s="249"/>
      <c r="AQF108" s="249"/>
      <c r="AQG108" s="249"/>
      <c r="AQH108" s="249"/>
      <c r="AQI108" s="249"/>
      <c r="AQJ108" s="249"/>
      <c r="AQK108" s="249" t="s">
        <v>1355</v>
      </c>
      <c r="AQL108" s="249"/>
      <c r="AQM108" s="249"/>
      <c r="AQN108" s="249"/>
      <c r="AQO108" s="249"/>
      <c r="AQP108" s="249"/>
      <c r="AQQ108" s="249"/>
      <c r="AQR108" s="249"/>
      <c r="AQS108" s="249" t="s">
        <v>1355</v>
      </c>
      <c r="AQT108" s="249"/>
      <c r="AQU108" s="249"/>
      <c r="AQV108" s="249"/>
      <c r="AQW108" s="249"/>
      <c r="AQX108" s="249"/>
      <c r="AQY108" s="249"/>
      <c r="AQZ108" s="249"/>
      <c r="ARA108" s="249" t="s">
        <v>1355</v>
      </c>
      <c r="ARB108" s="249"/>
      <c r="ARC108" s="249"/>
      <c r="ARD108" s="249"/>
      <c r="ARE108" s="249"/>
      <c r="ARF108" s="249"/>
      <c r="ARG108" s="249"/>
      <c r="ARH108" s="249"/>
      <c r="ARI108" s="249" t="s">
        <v>1355</v>
      </c>
      <c r="ARJ108" s="249"/>
      <c r="ARK108" s="249"/>
      <c r="ARL108" s="249"/>
      <c r="ARM108" s="249"/>
      <c r="ARN108" s="249"/>
      <c r="ARO108" s="249"/>
      <c r="ARP108" s="249"/>
      <c r="ARQ108" s="249" t="s">
        <v>1355</v>
      </c>
      <c r="ARR108" s="249"/>
      <c r="ARS108" s="249"/>
      <c r="ART108" s="249"/>
      <c r="ARU108" s="249"/>
      <c r="ARV108" s="249"/>
      <c r="ARW108" s="249"/>
      <c r="ARX108" s="249"/>
      <c r="ARY108" s="249" t="s">
        <v>1355</v>
      </c>
      <c r="ARZ108" s="249"/>
      <c r="ASA108" s="249"/>
      <c r="ASB108" s="249"/>
      <c r="ASC108" s="249"/>
      <c r="ASD108" s="249"/>
      <c r="ASE108" s="249"/>
      <c r="ASF108" s="249"/>
      <c r="ASG108" s="249" t="s">
        <v>1355</v>
      </c>
      <c r="ASH108" s="249"/>
      <c r="ASI108" s="249"/>
      <c r="ASJ108" s="249"/>
      <c r="ASK108" s="249"/>
      <c r="ASL108" s="249"/>
      <c r="ASM108" s="249"/>
      <c r="ASN108" s="249"/>
      <c r="ASO108" s="249" t="s">
        <v>1355</v>
      </c>
      <c r="ASP108" s="249"/>
      <c r="ASQ108" s="249"/>
      <c r="ASR108" s="249"/>
      <c r="ASS108" s="249"/>
      <c r="AST108" s="249"/>
      <c r="ASU108" s="249"/>
      <c r="ASV108" s="249"/>
      <c r="ASW108" s="249" t="s">
        <v>1355</v>
      </c>
      <c r="ASX108" s="249"/>
      <c r="ASY108" s="249"/>
      <c r="ASZ108" s="249"/>
      <c r="ATA108" s="249"/>
      <c r="ATB108" s="249"/>
      <c r="ATC108" s="249"/>
      <c r="ATD108" s="249"/>
      <c r="ATE108" s="249" t="s">
        <v>1355</v>
      </c>
      <c r="ATF108" s="249"/>
      <c r="ATG108" s="249"/>
      <c r="ATH108" s="249"/>
      <c r="ATI108" s="249"/>
      <c r="ATJ108" s="249"/>
      <c r="ATK108" s="249"/>
      <c r="ATL108" s="249"/>
      <c r="ATM108" s="249" t="s">
        <v>1355</v>
      </c>
      <c r="ATN108" s="249"/>
      <c r="ATO108" s="249"/>
      <c r="ATP108" s="249"/>
      <c r="ATQ108" s="249"/>
      <c r="ATR108" s="249"/>
      <c r="ATS108" s="249"/>
      <c r="ATT108" s="249"/>
      <c r="ATU108" s="249" t="s">
        <v>1355</v>
      </c>
      <c r="ATV108" s="249"/>
      <c r="ATW108" s="249"/>
      <c r="ATX108" s="249"/>
      <c r="ATY108" s="249"/>
      <c r="ATZ108" s="249"/>
      <c r="AUA108" s="249"/>
      <c r="AUB108" s="249"/>
      <c r="AUC108" s="249" t="s">
        <v>1355</v>
      </c>
      <c r="AUD108" s="249"/>
      <c r="AUE108" s="249"/>
      <c r="AUF108" s="249"/>
      <c r="AUG108" s="249"/>
      <c r="AUH108" s="249"/>
      <c r="AUI108" s="249"/>
      <c r="AUJ108" s="249"/>
      <c r="AUK108" s="249" t="s">
        <v>1355</v>
      </c>
      <c r="AUL108" s="249"/>
      <c r="AUM108" s="249"/>
      <c r="AUN108" s="249"/>
      <c r="AUO108" s="249"/>
      <c r="AUP108" s="249"/>
      <c r="AUQ108" s="249"/>
      <c r="AUR108" s="249"/>
      <c r="AUS108" s="249" t="s">
        <v>1355</v>
      </c>
      <c r="AUT108" s="249"/>
      <c r="AUU108" s="249"/>
      <c r="AUV108" s="249"/>
      <c r="AUW108" s="249"/>
      <c r="AUX108" s="249"/>
      <c r="AUY108" s="249"/>
      <c r="AUZ108" s="249"/>
      <c r="AVA108" s="249" t="s">
        <v>1355</v>
      </c>
      <c r="AVB108" s="249"/>
      <c r="AVC108" s="249"/>
      <c r="AVD108" s="249"/>
      <c r="AVE108" s="249"/>
      <c r="AVF108" s="249"/>
      <c r="AVG108" s="249"/>
      <c r="AVH108" s="249"/>
      <c r="AVI108" s="249" t="s">
        <v>1355</v>
      </c>
      <c r="AVJ108" s="249"/>
      <c r="AVK108" s="249"/>
      <c r="AVL108" s="249"/>
      <c r="AVM108" s="249"/>
      <c r="AVN108" s="249"/>
      <c r="AVO108" s="249"/>
      <c r="AVP108" s="249"/>
      <c r="AVQ108" s="249" t="s">
        <v>1355</v>
      </c>
      <c r="AVR108" s="249"/>
      <c r="AVS108" s="249"/>
      <c r="AVT108" s="249"/>
      <c r="AVU108" s="249"/>
      <c r="AVV108" s="249"/>
      <c r="AVW108" s="249"/>
      <c r="AVX108" s="249"/>
      <c r="AVY108" s="249" t="s">
        <v>1355</v>
      </c>
      <c r="AVZ108" s="249"/>
      <c r="AWA108" s="249"/>
      <c r="AWB108" s="249"/>
      <c r="AWC108" s="249"/>
      <c r="AWD108" s="249"/>
      <c r="AWE108" s="249"/>
      <c r="AWF108" s="249"/>
      <c r="AWG108" s="249" t="s">
        <v>1355</v>
      </c>
      <c r="AWH108" s="249"/>
      <c r="AWI108" s="249"/>
      <c r="AWJ108" s="249"/>
      <c r="AWK108" s="249"/>
      <c r="AWL108" s="249"/>
      <c r="AWM108" s="249"/>
      <c r="AWN108" s="249"/>
      <c r="AWO108" s="249" t="s">
        <v>1355</v>
      </c>
      <c r="AWP108" s="249"/>
      <c r="AWQ108" s="249"/>
      <c r="AWR108" s="249"/>
      <c r="AWS108" s="249"/>
      <c r="AWT108" s="249"/>
      <c r="AWU108" s="249"/>
      <c r="AWV108" s="249"/>
      <c r="AWW108" s="249" t="s">
        <v>1355</v>
      </c>
      <c r="AWX108" s="249"/>
      <c r="AWY108" s="249"/>
      <c r="AWZ108" s="249"/>
      <c r="AXA108" s="249"/>
      <c r="AXB108" s="249"/>
      <c r="AXC108" s="249"/>
      <c r="AXD108" s="249"/>
      <c r="AXE108" s="249" t="s">
        <v>1355</v>
      </c>
      <c r="AXF108" s="249"/>
      <c r="AXG108" s="249"/>
      <c r="AXH108" s="249"/>
      <c r="AXI108" s="249"/>
      <c r="AXJ108" s="249"/>
      <c r="AXK108" s="249"/>
      <c r="AXL108" s="249"/>
      <c r="AXM108" s="249" t="s">
        <v>1355</v>
      </c>
      <c r="AXN108" s="249"/>
      <c r="AXO108" s="249"/>
      <c r="AXP108" s="249"/>
      <c r="AXQ108" s="249"/>
      <c r="AXR108" s="249"/>
      <c r="AXS108" s="249"/>
      <c r="AXT108" s="249"/>
      <c r="AXU108" s="249" t="s">
        <v>1355</v>
      </c>
      <c r="AXV108" s="249"/>
      <c r="AXW108" s="249"/>
      <c r="AXX108" s="249"/>
      <c r="AXY108" s="249"/>
      <c r="AXZ108" s="249"/>
      <c r="AYA108" s="249"/>
      <c r="AYB108" s="249"/>
      <c r="AYC108" s="249" t="s">
        <v>1355</v>
      </c>
      <c r="AYD108" s="249"/>
      <c r="AYE108" s="249"/>
      <c r="AYF108" s="249"/>
      <c r="AYG108" s="249"/>
      <c r="AYH108" s="249"/>
      <c r="AYI108" s="249"/>
      <c r="AYJ108" s="249"/>
      <c r="AYK108" s="249" t="s">
        <v>1355</v>
      </c>
      <c r="AYL108" s="249"/>
      <c r="AYM108" s="249"/>
      <c r="AYN108" s="249"/>
      <c r="AYO108" s="249"/>
      <c r="AYP108" s="249"/>
      <c r="AYQ108" s="249"/>
      <c r="AYR108" s="249"/>
      <c r="AYS108" s="249" t="s">
        <v>1355</v>
      </c>
      <c r="AYT108" s="249"/>
      <c r="AYU108" s="249"/>
      <c r="AYV108" s="249"/>
      <c r="AYW108" s="249"/>
      <c r="AYX108" s="249"/>
      <c r="AYY108" s="249"/>
      <c r="AYZ108" s="249"/>
      <c r="AZA108" s="249" t="s">
        <v>1355</v>
      </c>
      <c r="AZB108" s="249"/>
      <c r="AZC108" s="249"/>
      <c r="AZD108" s="249"/>
      <c r="AZE108" s="249"/>
      <c r="AZF108" s="249"/>
      <c r="AZG108" s="249"/>
      <c r="AZH108" s="249"/>
      <c r="AZI108" s="249" t="s">
        <v>1355</v>
      </c>
      <c r="AZJ108" s="249"/>
      <c r="AZK108" s="249"/>
      <c r="AZL108" s="249"/>
      <c r="AZM108" s="249"/>
      <c r="AZN108" s="249"/>
      <c r="AZO108" s="249"/>
      <c r="AZP108" s="249"/>
      <c r="AZQ108" s="249" t="s">
        <v>1355</v>
      </c>
      <c r="AZR108" s="249"/>
      <c r="AZS108" s="249"/>
      <c r="AZT108" s="249"/>
      <c r="AZU108" s="249"/>
      <c r="AZV108" s="249"/>
      <c r="AZW108" s="249"/>
      <c r="AZX108" s="249"/>
      <c r="AZY108" s="249" t="s">
        <v>1355</v>
      </c>
      <c r="AZZ108" s="249"/>
      <c r="BAA108" s="249"/>
      <c r="BAB108" s="249"/>
      <c r="BAC108" s="249"/>
      <c r="BAD108" s="249"/>
      <c r="BAE108" s="249"/>
      <c r="BAF108" s="249"/>
      <c r="BAG108" s="249" t="s">
        <v>1355</v>
      </c>
      <c r="BAH108" s="249"/>
      <c r="BAI108" s="249"/>
      <c r="BAJ108" s="249"/>
      <c r="BAK108" s="249"/>
      <c r="BAL108" s="249"/>
      <c r="BAM108" s="249"/>
      <c r="BAN108" s="249"/>
      <c r="BAO108" s="249" t="s">
        <v>1355</v>
      </c>
      <c r="BAP108" s="249"/>
      <c r="BAQ108" s="249"/>
      <c r="BAR108" s="249"/>
      <c r="BAS108" s="249"/>
      <c r="BAT108" s="249"/>
      <c r="BAU108" s="249"/>
      <c r="BAV108" s="249"/>
      <c r="BAW108" s="249" t="s">
        <v>1355</v>
      </c>
      <c r="BAX108" s="249"/>
      <c r="BAY108" s="249"/>
      <c r="BAZ108" s="249"/>
      <c r="BBA108" s="249"/>
      <c r="BBB108" s="249"/>
      <c r="BBC108" s="249"/>
      <c r="BBD108" s="249"/>
      <c r="BBE108" s="249" t="s">
        <v>1355</v>
      </c>
      <c r="BBF108" s="249"/>
      <c r="BBG108" s="249"/>
      <c r="BBH108" s="249"/>
      <c r="BBI108" s="249"/>
      <c r="BBJ108" s="249"/>
      <c r="BBK108" s="249"/>
      <c r="BBL108" s="249"/>
      <c r="BBM108" s="249" t="s">
        <v>1355</v>
      </c>
      <c r="BBN108" s="249"/>
      <c r="BBO108" s="249"/>
      <c r="BBP108" s="249"/>
      <c r="BBQ108" s="249"/>
      <c r="BBR108" s="249"/>
      <c r="BBS108" s="249"/>
      <c r="BBT108" s="249"/>
      <c r="BBU108" s="249" t="s">
        <v>1355</v>
      </c>
      <c r="BBV108" s="249"/>
      <c r="BBW108" s="249"/>
      <c r="BBX108" s="249"/>
      <c r="BBY108" s="249"/>
      <c r="BBZ108" s="249"/>
      <c r="BCA108" s="249"/>
      <c r="BCB108" s="249"/>
      <c r="BCC108" s="249" t="s">
        <v>1355</v>
      </c>
      <c r="BCD108" s="249"/>
      <c r="BCE108" s="249"/>
      <c r="BCF108" s="249"/>
      <c r="BCG108" s="249"/>
      <c r="BCH108" s="249"/>
      <c r="BCI108" s="249"/>
      <c r="BCJ108" s="249"/>
      <c r="BCK108" s="249" t="s">
        <v>1355</v>
      </c>
      <c r="BCL108" s="249"/>
      <c r="BCM108" s="249"/>
      <c r="BCN108" s="249"/>
      <c r="BCO108" s="249"/>
      <c r="BCP108" s="249"/>
      <c r="BCQ108" s="249"/>
      <c r="BCR108" s="249"/>
      <c r="BCS108" s="249" t="s">
        <v>1355</v>
      </c>
      <c r="BCT108" s="249"/>
      <c r="BCU108" s="249"/>
      <c r="BCV108" s="249"/>
      <c r="BCW108" s="249"/>
      <c r="BCX108" s="249"/>
      <c r="BCY108" s="249"/>
      <c r="BCZ108" s="249"/>
      <c r="BDA108" s="249" t="s">
        <v>1355</v>
      </c>
      <c r="BDB108" s="249"/>
      <c r="BDC108" s="249"/>
      <c r="BDD108" s="249"/>
      <c r="BDE108" s="249"/>
      <c r="BDF108" s="249"/>
      <c r="BDG108" s="249"/>
      <c r="BDH108" s="249"/>
      <c r="BDI108" s="249" t="s">
        <v>1355</v>
      </c>
      <c r="BDJ108" s="249"/>
      <c r="BDK108" s="249"/>
      <c r="BDL108" s="249"/>
      <c r="BDM108" s="249"/>
      <c r="BDN108" s="249"/>
      <c r="BDO108" s="249"/>
      <c r="BDP108" s="249"/>
      <c r="BDQ108" s="249" t="s">
        <v>1355</v>
      </c>
      <c r="BDR108" s="249"/>
      <c r="BDS108" s="249"/>
      <c r="BDT108" s="249"/>
      <c r="BDU108" s="249"/>
      <c r="BDV108" s="249"/>
      <c r="BDW108" s="249"/>
      <c r="BDX108" s="249"/>
      <c r="BDY108" s="249" t="s">
        <v>1355</v>
      </c>
      <c r="BDZ108" s="249"/>
      <c r="BEA108" s="249"/>
      <c r="BEB108" s="249"/>
      <c r="BEC108" s="249"/>
      <c r="BED108" s="249"/>
      <c r="BEE108" s="249"/>
      <c r="BEF108" s="249"/>
      <c r="BEG108" s="249" t="s">
        <v>1355</v>
      </c>
      <c r="BEH108" s="249"/>
      <c r="BEI108" s="249"/>
      <c r="BEJ108" s="249"/>
      <c r="BEK108" s="249"/>
      <c r="BEL108" s="249"/>
      <c r="BEM108" s="249"/>
      <c r="BEN108" s="249"/>
      <c r="BEO108" s="249" t="s">
        <v>1355</v>
      </c>
      <c r="BEP108" s="249"/>
      <c r="BEQ108" s="249"/>
      <c r="BER108" s="249"/>
      <c r="BES108" s="249"/>
      <c r="BET108" s="249"/>
      <c r="BEU108" s="249"/>
      <c r="BEV108" s="249"/>
      <c r="BEW108" s="249" t="s">
        <v>1355</v>
      </c>
      <c r="BEX108" s="249"/>
      <c r="BEY108" s="249"/>
      <c r="BEZ108" s="249"/>
      <c r="BFA108" s="249"/>
      <c r="BFB108" s="249"/>
      <c r="BFC108" s="249"/>
      <c r="BFD108" s="249"/>
      <c r="BFE108" s="249" t="s">
        <v>1355</v>
      </c>
      <c r="BFF108" s="249"/>
      <c r="BFG108" s="249"/>
      <c r="BFH108" s="249"/>
      <c r="BFI108" s="249"/>
      <c r="BFJ108" s="249"/>
      <c r="BFK108" s="249"/>
      <c r="BFL108" s="249"/>
      <c r="BFM108" s="249" t="s">
        <v>1355</v>
      </c>
      <c r="BFN108" s="249"/>
      <c r="BFO108" s="249"/>
      <c r="BFP108" s="249"/>
      <c r="BFQ108" s="249"/>
      <c r="BFR108" s="249"/>
      <c r="BFS108" s="249"/>
      <c r="BFT108" s="249"/>
      <c r="BFU108" s="249" t="s">
        <v>1355</v>
      </c>
      <c r="BFV108" s="249"/>
      <c r="BFW108" s="249"/>
      <c r="BFX108" s="249"/>
      <c r="BFY108" s="249"/>
      <c r="BFZ108" s="249"/>
      <c r="BGA108" s="249"/>
      <c r="BGB108" s="249"/>
      <c r="BGC108" s="249" t="s">
        <v>1355</v>
      </c>
      <c r="BGD108" s="249"/>
      <c r="BGE108" s="249"/>
      <c r="BGF108" s="249"/>
      <c r="BGG108" s="249"/>
      <c r="BGH108" s="249"/>
      <c r="BGI108" s="249"/>
      <c r="BGJ108" s="249"/>
      <c r="BGK108" s="249" t="s">
        <v>1355</v>
      </c>
      <c r="BGL108" s="249"/>
      <c r="BGM108" s="249"/>
      <c r="BGN108" s="249"/>
      <c r="BGO108" s="249"/>
      <c r="BGP108" s="249"/>
      <c r="BGQ108" s="249"/>
      <c r="BGR108" s="249"/>
      <c r="BGS108" s="249" t="s">
        <v>1355</v>
      </c>
      <c r="BGT108" s="249"/>
      <c r="BGU108" s="249"/>
      <c r="BGV108" s="249"/>
      <c r="BGW108" s="249"/>
      <c r="BGX108" s="249"/>
      <c r="BGY108" s="249"/>
      <c r="BGZ108" s="249"/>
      <c r="BHA108" s="249" t="s">
        <v>1355</v>
      </c>
      <c r="BHB108" s="249"/>
      <c r="BHC108" s="249"/>
      <c r="BHD108" s="249"/>
      <c r="BHE108" s="249"/>
      <c r="BHF108" s="249"/>
      <c r="BHG108" s="249"/>
      <c r="BHH108" s="249"/>
      <c r="BHI108" s="249" t="s">
        <v>1355</v>
      </c>
      <c r="BHJ108" s="249"/>
      <c r="BHK108" s="249"/>
      <c r="BHL108" s="249"/>
      <c r="BHM108" s="249"/>
      <c r="BHN108" s="249"/>
      <c r="BHO108" s="249"/>
      <c r="BHP108" s="249"/>
      <c r="BHQ108" s="249" t="s">
        <v>1355</v>
      </c>
      <c r="BHR108" s="249"/>
      <c r="BHS108" s="249"/>
      <c r="BHT108" s="249"/>
      <c r="BHU108" s="249"/>
      <c r="BHV108" s="249"/>
      <c r="BHW108" s="249"/>
      <c r="BHX108" s="249"/>
      <c r="BHY108" s="249" t="s">
        <v>1355</v>
      </c>
      <c r="BHZ108" s="249"/>
      <c r="BIA108" s="249"/>
      <c r="BIB108" s="249"/>
      <c r="BIC108" s="249"/>
      <c r="BID108" s="249"/>
      <c r="BIE108" s="249"/>
      <c r="BIF108" s="249"/>
      <c r="BIG108" s="249" t="s">
        <v>1355</v>
      </c>
      <c r="BIH108" s="249"/>
      <c r="BII108" s="249"/>
      <c r="BIJ108" s="249"/>
      <c r="BIK108" s="249"/>
      <c r="BIL108" s="249"/>
      <c r="BIM108" s="249"/>
      <c r="BIN108" s="249"/>
      <c r="BIO108" s="249" t="s">
        <v>1355</v>
      </c>
      <c r="BIP108" s="249"/>
      <c r="BIQ108" s="249"/>
      <c r="BIR108" s="249"/>
      <c r="BIS108" s="249"/>
      <c r="BIT108" s="249"/>
      <c r="BIU108" s="249"/>
      <c r="BIV108" s="249"/>
      <c r="BIW108" s="249" t="s">
        <v>1355</v>
      </c>
      <c r="BIX108" s="249"/>
      <c r="BIY108" s="249"/>
      <c r="BIZ108" s="249"/>
      <c r="BJA108" s="249"/>
      <c r="BJB108" s="249"/>
      <c r="BJC108" s="249"/>
      <c r="BJD108" s="249"/>
      <c r="BJE108" s="249" t="s">
        <v>1355</v>
      </c>
      <c r="BJF108" s="249"/>
      <c r="BJG108" s="249"/>
      <c r="BJH108" s="249"/>
      <c r="BJI108" s="249"/>
      <c r="BJJ108" s="249"/>
      <c r="BJK108" s="249"/>
      <c r="BJL108" s="249"/>
      <c r="BJM108" s="249" t="s">
        <v>1355</v>
      </c>
      <c r="BJN108" s="249"/>
      <c r="BJO108" s="249"/>
      <c r="BJP108" s="249"/>
      <c r="BJQ108" s="249"/>
      <c r="BJR108" s="249"/>
      <c r="BJS108" s="249"/>
      <c r="BJT108" s="249"/>
      <c r="BJU108" s="249" t="s">
        <v>1355</v>
      </c>
      <c r="BJV108" s="249"/>
      <c r="BJW108" s="249"/>
      <c r="BJX108" s="249"/>
      <c r="BJY108" s="249"/>
      <c r="BJZ108" s="249"/>
      <c r="BKA108" s="249"/>
      <c r="BKB108" s="249"/>
      <c r="BKC108" s="249" t="s">
        <v>1355</v>
      </c>
      <c r="BKD108" s="249"/>
      <c r="BKE108" s="249"/>
      <c r="BKF108" s="249"/>
      <c r="BKG108" s="249"/>
      <c r="BKH108" s="249"/>
      <c r="BKI108" s="249"/>
      <c r="BKJ108" s="249"/>
      <c r="BKK108" s="249" t="s">
        <v>1355</v>
      </c>
      <c r="BKL108" s="249"/>
      <c r="BKM108" s="249"/>
      <c r="BKN108" s="249"/>
      <c r="BKO108" s="249"/>
      <c r="BKP108" s="249"/>
      <c r="BKQ108" s="249"/>
      <c r="BKR108" s="249"/>
      <c r="BKS108" s="249" t="s">
        <v>1355</v>
      </c>
      <c r="BKT108" s="249"/>
      <c r="BKU108" s="249"/>
      <c r="BKV108" s="249"/>
      <c r="BKW108" s="249"/>
      <c r="BKX108" s="249"/>
      <c r="BKY108" s="249"/>
      <c r="BKZ108" s="249"/>
      <c r="BLA108" s="249" t="s">
        <v>1355</v>
      </c>
      <c r="BLB108" s="249"/>
      <c r="BLC108" s="249"/>
      <c r="BLD108" s="249"/>
      <c r="BLE108" s="249"/>
      <c r="BLF108" s="249"/>
      <c r="BLG108" s="249"/>
      <c r="BLH108" s="249"/>
      <c r="BLI108" s="249" t="s">
        <v>1355</v>
      </c>
      <c r="BLJ108" s="249"/>
      <c r="BLK108" s="249"/>
      <c r="BLL108" s="249"/>
      <c r="BLM108" s="249"/>
      <c r="BLN108" s="249"/>
      <c r="BLO108" s="249"/>
      <c r="BLP108" s="249"/>
      <c r="BLQ108" s="249" t="s">
        <v>1355</v>
      </c>
      <c r="BLR108" s="249"/>
      <c r="BLS108" s="249"/>
      <c r="BLT108" s="249"/>
      <c r="BLU108" s="249"/>
      <c r="BLV108" s="249"/>
      <c r="BLW108" s="249"/>
      <c r="BLX108" s="249"/>
      <c r="BLY108" s="249" t="s">
        <v>1355</v>
      </c>
      <c r="BLZ108" s="249"/>
      <c r="BMA108" s="249"/>
      <c r="BMB108" s="249"/>
      <c r="BMC108" s="249"/>
      <c r="BMD108" s="249"/>
      <c r="BME108" s="249"/>
      <c r="BMF108" s="249"/>
      <c r="BMG108" s="249" t="s">
        <v>1355</v>
      </c>
      <c r="BMH108" s="249"/>
      <c r="BMI108" s="249"/>
      <c r="BMJ108" s="249"/>
      <c r="BMK108" s="249"/>
      <c r="BML108" s="249"/>
      <c r="BMM108" s="249"/>
      <c r="BMN108" s="249"/>
      <c r="BMO108" s="249" t="s">
        <v>1355</v>
      </c>
      <c r="BMP108" s="249"/>
      <c r="BMQ108" s="249"/>
      <c r="BMR108" s="249"/>
      <c r="BMS108" s="249"/>
      <c r="BMT108" s="249"/>
      <c r="BMU108" s="249"/>
      <c r="BMV108" s="249"/>
      <c r="BMW108" s="249" t="s">
        <v>1355</v>
      </c>
      <c r="BMX108" s="249"/>
      <c r="BMY108" s="249"/>
      <c r="BMZ108" s="249"/>
      <c r="BNA108" s="249"/>
      <c r="BNB108" s="249"/>
      <c r="BNC108" s="249"/>
      <c r="BND108" s="249"/>
      <c r="BNE108" s="249" t="s">
        <v>1355</v>
      </c>
      <c r="BNF108" s="249"/>
      <c r="BNG108" s="249"/>
      <c r="BNH108" s="249"/>
      <c r="BNI108" s="249"/>
      <c r="BNJ108" s="249"/>
      <c r="BNK108" s="249"/>
      <c r="BNL108" s="249"/>
      <c r="BNM108" s="249" t="s">
        <v>1355</v>
      </c>
      <c r="BNN108" s="249"/>
      <c r="BNO108" s="249"/>
      <c r="BNP108" s="249"/>
      <c r="BNQ108" s="249"/>
      <c r="BNR108" s="249"/>
      <c r="BNS108" s="249"/>
      <c r="BNT108" s="249"/>
      <c r="BNU108" s="249" t="s">
        <v>1355</v>
      </c>
      <c r="BNV108" s="249"/>
      <c r="BNW108" s="249"/>
      <c r="BNX108" s="249"/>
      <c r="BNY108" s="249"/>
      <c r="BNZ108" s="249"/>
      <c r="BOA108" s="249"/>
      <c r="BOB108" s="249"/>
      <c r="BOC108" s="249" t="s">
        <v>1355</v>
      </c>
      <c r="BOD108" s="249"/>
      <c r="BOE108" s="249"/>
      <c r="BOF108" s="249"/>
      <c r="BOG108" s="249"/>
      <c r="BOH108" s="249"/>
      <c r="BOI108" s="249"/>
      <c r="BOJ108" s="249"/>
      <c r="BOK108" s="249" t="s">
        <v>1355</v>
      </c>
      <c r="BOL108" s="249"/>
      <c r="BOM108" s="249"/>
      <c r="BON108" s="249"/>
      <c r="BOO108" s="249"/>
      <c r="BOP108" s="249"/>
      <c r="BOQ108" s="249"/>
      <c r="BOR108" s="249"/>
      <c r="BOS108" s="249" t="s">
        <v>1355</v>
      </c>
      <c r="BOT108" s="249"/>
      <c r="BOU108" s="249"/>
      <c r="BOV108" s="249"/>
      <c r="BOW108" s="249"/>
      <c r="BOX108" s="249"/>
      <c r="BOY108" s="249"/>
      <c r="BOZ108" s="249"/>
      <c r="BPA108" s="249" t="s">
        <v>1355</v>
      </c>
      <c r="BPB108" s="249"/>
      <c r="BPC108" s="249"/>
      <c r="BPD108" s="249"/>
      <c r="BPE108" s="249"/>
      <c r="BPF108" s="249"/>
      <c r="BPG108" s="249"/>
      <c r="BPH108" s="249"/>
      <c r="BPI108" s="249" t="s">
        <v>1355</v>
      </c>
      <c r="BPJ108" s="249"/>
      <c r="BPK108" s="249"/>
      <c r="BPL108" s="249"/>
      <c r="BPM108" s="249"/>
      <c r="BPN108" s="249"/>
      <c r="BPO108" s="249"/>
      <c r="BPP108" s="249"/>
      <c r="BPQ108" s="249" t="s">
        <v>1355</v>
      </c>
      <c r="BPR108" s="249"/>
      <c r="BPS108" s="249"/>
      <c r="BPT108" s="249"/>
      <c r="BPU108" s="249"/>
      <c r="BPV108" s="249"/>
      <c r="BPW108" s="249"/>
      <c r="BPX108" s="249"/>
      <c r="BPY108" s="249" t="s">
        <v>1355</v>
      </c>
      <c r="BPZ108" s="249"/>
      <c r="BQA108" s="249"/>
      <c r="BQB108" s="249"/>
      <c r="BQC108" s="249"/>
      <c r="BQD108" s="249"/>
      <c r="BQE108" s="249"/>
      <c r="BQF108" s="249"/>
      <c r="BQG108" s="249" t="s">
        <v>1355</v>
      </c>
      <c r="BQH108" s="249"/>
      <c r="BQI108" s="249"/>
      <c r="BQJ108" s="249"/>
      <c r="BQK108" s="249"/>
      <c r="BQL108" s="249"/>
      <c r="BQM108" s="249"/>
      <c r="BQN108" s="249"/>
      <c r="BQO108" s="249" t="s">
        <v>1355</v>
      </c>
      <c r="BQP108" s="249"/>
      <c r="BQQ108" s="249"/>
      <c r="BQR108" s="249"/>
      <c r="BQS108" s="249"/>
      <c r="BQT108" s="249"/>
      <c r="BQU108" s="249"/>
      <c r="BQV108" s="249"/>
      <c r="BQW108" s="249" t="s">
        <v>1355</v>
      </c>
      <c r="BQX108" s="249"/>
      <c r="BQY108" s="249"/>
      <c r="BQZ108" s="249"/>
      <c r="BRA108" s="249"/>
      <c r="BRB108" s="249"/>
      <c r="BRC108" s="249"/>
      <c r="BRD108" s="249"/>
      <c r="BRE108" s="249" t="s">
        <v>1355</v>
      </c>
      <c r="BRF108" s="249"/>
      <c r="BRG108" s="249"/>
      <c r="BRH108" s="249"/>
      <c r="BRI108" s="249"/>
      <c r="BRJ108" s="249"/>
      <c r="BRK108" s="249"/>
      <c r="BRL108" s="249"/>
      <c r="BRM108" s="249" t="s">
        <v>1355</v>
      </c>
      <c r="BRN108" s="249"/>
      <c r="BRO108" s="249"/>
      <c r="BRP108" s="249"/>
      <c r="BRQ108" s="249"/>
      <c r="BRR108" s="249"/>
      <c r="BRS108" s="249"/>
      <c r="BRT108" s="249"/>
      <c r="BRU108" s="249" t="s">
        <v>1355</v>
      </c>
      <c r="BRV108" s="249"/>
      <c r="BRW108" s="249"/>
      <c r="BRX108" s="249"/>
      <c r="BRY108" s="249"/>
      <c r="BRZ108" s="249"/>
      <c r="BSA108" s="249"/>
      <c r="BSB108" s="249"/>
      <c r="BSC108" s="249" t="s">
        <v>1355</v>
      </c>
      <c r="BSD108" s="249"/>
      <c r="BSE108" s="249"/>
      <c r="BSF108" s="249"/>
      <c r="BSG108" s="249"/>
      <c r="BSH108" s="249"/>
      <c r="BSI108" s="249"/>
      <c r="BSJ108" s="249"/>
      <c r="BSK108" s="249" t="s">
        <v>1355</v>
      </c>
      <c r="BSL108" s="249"/>
      <c r="BSM108" s="249"/>
      <c r="BSN108" s="249"/>
      <c r="BSO108" s="249"/>
      <c r="BSP108" s="249"/>
      <c r="BSQ108" s="249"/>
      <c r="BSR108" s="249"/>
      <c r="BSS108" s="249" t="s">
        <v>1355</v>
      </c>
      <c r="BST108" s="249"/>
      <c r="BSU108" s="249"/>
      <c r="BSV108" s="249"/>
      <c r="BSW108" s="249"/>
      <c r="BSX108" s="249"/>
      <c r="BSY108" s="249"/>
      <c r="BSZ108" s="249"/>
      <c r="BTA108" s="249" t="s">
        <v>1355</v>
      </c>
      <c r="BTB108" s="249"/>
      <c r="BTC108" s="249"/>
      <c r="BTD108" s="249"/>
      <c r="BTE108" s="249"/>
      <c r="BTF108" s="249"/>
      <c r="BTG108" s="249"/>
      <c r="BTH108" s="249"/>
      <c r="BTI108" s="249" t="s">
        <v>1355</v>
      </c>
      <c r="BTJ108" s="249"/>
      <c r="BTK108" s="249"/>
      <c r="BTL108" s="249"/>
      <c r="BTM108" s="249"/>
      <c r="BTN108" s="249"/>
      <c r="BTO108" s="249"/>
      <c r="BTP108" s="249"/>
      <c r="BTQ108" s="249" t="s">
        <v>1355</v>
      </c>
      <c r="BTR108" s="249"/>
      <c r="BTS108" s="249"/>
      <c r="BTT108" s="249"/>
      <c r="BTU108" s="249"/>
      <c r="BTV108" s="249"/>
      <c r="BTW108" s="249"/>
      <c r="BTX108" s="249"/>
      <c r="BTY108" s="249" t="s">
        <v>1355</v>
      </c>
      <c r="BTZ108" s="249"/>
      <c r="BUA108" s="249"/>
      <c r="BUB108" s="249"/>
      <c r="BUC108" s="249"/>
      <c r="BUD108" s="249"/>
      <c r="BUE108" s="249"/>
      <c r="BUF108" s="249"/>
      <c r="BUG108" s="249" t="s">
        <v>1355</v>
      </c>
      <c r="BUH108" s="249"/>
      <c r="BUI108" s="249"/>
      <c r="BUJ108" s="249"/>
      <c r="BUK108" s="249"/>
      <c r="BUL108" s="249"/>
      <c r="BUM108" s="249"/>
      <c r="BUN108" s="249"/>
      <c r="BUO108" s="249" t="s">
        <v>1355</v>
      </c>
      <c r="BUP108" s="249"/>
      <c r="BUQ108" s="249"/>
      <c r="BUR108" s="249"/>
      <c r="BUS108" s="249"/>
      <c r="BUT108" s="249"/>
      <c r="BUU108" s="249"/>
      <c r="BUV108" s="249"/>
      <c r="BUW108" s="249" t="s">
        <v>1355</v>
      </c>
      <c r="BUX108" s="249"/>
      <c r="BUY108" s="249"/>
      <c r="BUZ108" s="249"/>
      <c r="BVA108" s="249"/>
      <c r="BVB108" s="249"/>
      <c r="BVC108" s="249"/>
      <c r="BVD108" s="249"/>
      <c r="BVE108" s="249" t="s">
        <v>1355</v>
      </c>
      <c r="BVF108" s="249"/>
      <c r="BVG108" s="249"/>
      <c r="BVH108" s="249"/>
      <c r="BVI108" s="249"/>
      <c r="BVJ108" s="249"/>
      <c r="BVK108" s="249"/>
      <c r="BVL108" s="249"/>
      <c r="BVM108" s="249" t="s">
        <v>1355</v>
      </c>
      <c r="BVN108" s="249"/>
      <c r="BVO108" s="249"/>
      <c r="BVP108" s="249"/>
      <c r="BVQ108" s="249"/>
      <c r="BVR108" s="249"/>
      <c r="BVS108" s="249"/>
      <c r="BVT108" s="249"/>
      <c r="BVU108" s="249" t="s">
        <v>1355</v>
      </c>
      <c r="BVV108" s="249"/>
      <c r="BVW108" s="249"/>
      <c r="BVX108" s="249"/>
      <c r="BVY108" s="249"/>
      <c r="BVZ108" s="249"/>
      <c r="BWA108" s="249"/>
      <c r="BWB108" s="249"/>
      <c r="BWC108" s="249" t="s">
        <v>1355</v>
      </c>
      <c r="BWD108" s="249"/>
      <c r="BWE108" s="249"/>
      <c r="BWF108" s="249"/>
      <c r="BWG108" s="249"/>
      <c r="BWH108" s="249"/>
      <c r="BWI108" s="249"/>
      <c r="BWJ108" s="249"/>
      <c r="BWK108" s="249" t="s">
        <v>1355</v>
      </c>
      <c r="BWL108" s="249"/>
      <c r="BWM108" s="249"/>
      <c r="BWN108" s="249"/>
      <c r="BWO108" s="249"/>
      <c r="BWP108" s="249"/>
      <c r="BWQ108" s="249"/>
      <c r="BWR108" s="249"/>
      <c r="BWS108" s="249" t="s">
        <v>1355</v>
      </c>
      <c r="BWT108" s="249"/>
      <c r="BWU108" s="249"/>
      <c r="BWV108" s="249"/>
      <c r="BWW108" s="249"/>
      <c r="BWX108" s="249"/>
      <c r="BWY108" s="249"/>
      <c r="BWZ108" s="249"/>
      <c r="BXA108" s="249" t="s">
        <v>1355</v>
      </c>
      <c r="BXB108" s="249"/>
      <c r="BXC108" s="249"/>
      <c r="BXD108" s="249"/>
      <c r="BXE108" s="249"/>
      <c r="BXF108" s="249"/>
      <c r="BXG108" s="249"/>
      <c r="BXH108" s="249"/>
      <c r="BXI108" s="249" t="s">
        <v>1355</v>
      </c>
      <c r="BXJ108" s="249"/>
      <c r="BXK108" s="249"/>
      <c r="BXL108" s="249"/>
      <c r="BXM108" s="249"/>
      <c r="BXN108" s="249"/>
      <c r="BXO108" s="249"/>
      <c r="BXP108" s="249"/>
      <c r="BXQ108" s="249" t="s">
        <v>1355</v>
      </c>
      <c r="BXR108" s="249"/>
      <c r="BXS108" s="249"/>
      <c r="BXT108" s="249"/>
      <c r="BXU108" s="249"/>
      <c r="BXV108" s="249"/>
      <c r="BXW108" s="249"/>
      <c r="BXX108" s="249"/>
      <c r="BXY108" s="249" t="s">
        <v>1355</v>
      </c>
      <c r="BXZ108" s="249"/>
      <c r="BYA108" s="249"/>
      <c r="BYB108" s="249"/>
      <c r="BYC108" s="249"/>
      <c r="BYD108" s="249"/>
      <c r="BYE108" s="249"/>
      <c r="BYF108" s="249"/>
      <c r="BYG108" s="249" t="s">
        <v>1355</v>
      </c>
      <c r="BYH108" s="249"/>
      <c r="BYI108" s="249"/>
      <c r="BYJ108" s="249"/>
      <c r="BYK108" s="249"/>
      <c r="BYL108" s="249"/>
      <c r="BYM108" s="249"/>
      <c r="BYN108" s="249"/>
      <c r="BYO108" s="249" t="s">
        <v>1355</v>
      </c>
      <c r="BYP108" s="249"/>
      <c r="BYQ108" s="249"/>
      <c r="BYR108" s="249"/>
      <c r="BYS108" s="249"/>
      <c r="BYT108" s="249"/>
      <c r="BYU108" s="249"/>
      <c r="BYV108" s="249"/>
      <c r="BYW108" s="249" t="s">
        <v>1355</v>
      </c>
      <c r="BYX108" s="249"/>
      <c r="BYY108" s="249"/>
      <c r="BYZ108" s="249"/>
      <c r="BZA108" s="249"/>
      <c r="BZB108" s="249"/>
      <c r="BZC108" s="249"/>
      <c r="BZD108" s="249"/>
      <c r="BZE108" s="249" t="s">
        <v>1355</v>
      </c>
      <c r="BZF108" s="249"/>
      <c r="BZG108" s="249"/>
      <c r="BZH108" s="249"/>
      <c r="BZI108" s="249"/>
      <c r="BZJ108" s="249"/>
      <c r="BZK108" s="249"/>
      <c r="BZL108" s="249"/>
      <c r="BZM108" s="249" t="s">
        <v>1355</v>
      </c>
      <c r="BZN108" s="249"/>
      <c r="BZO108" s="249"/>
      <c r="BZP108" s="249"/>
      <c r="BZQ108" s="249"/>
      <c r="BZR108" s="249"/>
      <c r="BZS108" s="249"/>
      <c r="BZT108" s="249"/>
      <c r="BZU108" s="249" t="s">
        <v>1355</v>
      </c>
      <c r="BZV108" s="249"/>
      <c r="BZW108" s="249"/>
      <c r="BZX108" s="249"/>
      <c r="BZY108" s="249"/>
      <c r="BZZ108" s="249"/>
      <c r="CAA108" s="249"/>
      <c r="CAB108" s="249"/>
      <c r="CAC108" s="249" t="s">
        <v>1355</v>
      </c>
      <c r="CAD108" s="249"/>
      <c r="CAE108" s="249"/>
      <c r="CAF108" s="249"/>
      <c r="CAG108" s="249"/>
      <c r="CAH108" s="249"/>
      <c r="CAI108" s="249"/>
      <c r="CAJ108" s="249"/>
      <c r="CAK108" s="249" t="s">
        <v>1355</v>
      </c>
      <c r="CAL108" s="249"/>
      <c r="CAM108" s="249"/>
      <c r="CAN108" s="249"/>
      <c r="CAO108" s="249"/>
      <c r="CAP108" s="249"/>
      <c r="CAQ108" s="249"/>
      <c r="CAR108" s="249"/>
      <c r="CAS108" s="249" t="s">
        <v>1355</v>
      </c>
      <c r="CAT108" s="249"/>
      <c r="CAU108" s="249"/>
      <c r="CAV108" s="249"/>
      <c r="CAW108" s="249"/>
      <c r="CAX108" s="249"/>
      <c r="CAY108" s="249"/>
      <c r="CAZ108" s="249"/>
      <c r="CBA108" s="249" t="s">
        <v>1355</v>
      </c>
      <c r="CBB108" s="249"/>
      <c r="CBC108" s="249"/>
      <c r="CBD108" s="249"/>
      <c r="CBE108" s="249"/>
      <c r="CBF108" s="249"/>
      <c r="CBG108" s="249"/>
      <c r="CBH108" s="249"/>
      <c r="CBI108" s="249" t="s">
        <v>1355</v>
      </c>
      <c r="CBJ108" s="249"/>
      <c r="CBK108" s="249"/>
      <c r="CBL108" s="249"/>
      <c r="CBM108" s="249"/>
      <c r="CBN108" s="249"/>
      <c r="CBO108" s="249"/>
      <c r="CBP108" s="249"/>
      <c r="CBQ108" s="249" t="s">
        <v>1355</v>
      </c>
      <c r="CBR108" s="249"/>
      <c r="CBS108" s="249"/>
      <c r="CBT108" s="249"/>
      <c r="CBU108" s="249"/>
      <c r="CBV108" s="249"/>
      <c r="CBW108" s="249"/>
      <c r="CBX108" s="249"/>
      <c r="CBY108" s="249" t="s">
        <v>1355</v>
      </c>
      <c r="CBZ108" s="249"/>
      <c r="CCA108" s="249"/>
      <c r="CCB108" s="249"/>
      <c r="CCC108" s="249"/>
      <c r="CCD108" s="249"/>
      <c r="CCE108" s="249"/>
      <c r="CCF108" s="249"/>
      <c r="CCG108" s="249" t="s">
        <v>1355</v>
      </c>
      <c r="CCH108" s="249"/>
      <c r="CCI108" s="249"/>
      <c r="CCJ108" s="249"/>
      <c r="CCK108" s="249"/>
      <c r="CCL108" s="249"/>
      <c r="CCM108" s="249"/>
      <c r="CCN108" s="249"/>
      <c r="CCO108" s="249" t="s">
        <v>1355</v>
      </c>
      <c r="CCP108" s="249"/>
      <c r="CCQ108" s="249"/>
      <c r="CCR108" s="249"/>
      <c r="CCS108" s="249"/>
      <c r="CCT108" s="249"/>
      <c r="CCU108" s="249"/>
      <c r="CCV108" s="249"/>
      <c r="CCW108" s="249" t="s">
        <v>1355</v>
      </c>
      <c r="CCX108" s="249"/>
      <c r="CCY108" s="249"/>
      <c r="CCZ108" s="249"/>
      <c r="CDA108" s="249"/>
      <c r="CDB108" s="249"/>
      <c r="CDC108" s="249"/>
      <c r="CDD108" s="249"/>
      <c r="CDE108" s="249" t="s">
        <v>1355</v>
      </c>
      <c r="CDF108" s="249"/>
      <c r="CDG108" s="249"/>
      <c r="CDH108" s="249"/>
      <c r="CDI108" s="249"/>
      <c r="CDJ108" s="249"/>
      <c r="CDK108" s="249"/>
      <c r="CDL108" s="249"/>
      <c r="CDM108" s="249" t="s">
        <v>1355</v>
      </c>
      <c r="CDN108" s="249"/>
      <c r="CDO108" s="249"/>
      <c r="CDP108" s="249"/>
      <c r="CDQ108" s="249"/>
      <c r="CDR108" s="249"/>
      <c r="CDS108" s="249"/>
      <c r="CDT108" s="249"/>
      <c r="CDU108" s="249" t="s">
        <v>1355</v>
      </c>
      <c r="CDV108" s="249"/>
      <c r="CDW108" s="249"/>
      <c r="CDX108" s="249"/>
      <c r="CDY108" s="249"/>
      <c r="CDZ108" s="249"/>
      <c r="CEA108" s="249"/>
      <c r="CEB108" s="249"/>
      <c r="CEC108" s="249" t="s">
        <v>1355</v>
      </c>
      <c r="CED108" s="249"/>
      <c r="CEE108" s="249"/>
      <c r="CEF108" s="249"/>
      <c r="CEG108" s="249"/>
      <c r="CEH108" s="249"/>
      <c r="CEI108" s="249"/>
      <c r="CEJ108" s="249"/>
      <c r="CEK108" s="249" t="s">
        <v>1355</v>
      </c>
      <c r="CEL108" s="249"/>
      <c r="CEM108" s="249"/>
      <c r="CEN108" s="249"/>
      <c r="CEO108" s="249"/>
      <c r="CEP108" s="249"/>
      <c r="CEQ108" s="249"/>
      <c r="CER108" s="249"/>
      <c r="CES108" s="249" t="s">
        <v>1355</v>
      </c>
      <c r="CET108" s="249"/>
      <c r="CEU108" s="249"/>
      <c r="CEV108" s="249"/>
      <c r="CEW108" s="249"/>
      <c r="CEX108" s="249"/>
      <c r="CEY108" s="249"/>
      <c r="CEZ108" s="249"/>
      <c r="CFA108" s="249" t="s">
        <v>1355</v>
      </c>
      <c r="CFB108" s="249"/>
      <c r="CFC108" s="249"/>
      <c r="CFD108" s="249"/>
      <c r="CFE108" s="249"/>
      <c r="CFF108" s="249"/>
      <c r="CFG108" s="249"/>
      <c r="CFH108" s="249"/>
      <c r="CFI108" s="249" t="s">
        <v>1355</v>
      </c>
      <c r="CFJ108" s="249"/>
      <c r="CFK108" s="249"/>
      <c r="CFL108" s="249"/>
      <c r="CFM108" s="249"/>
      <c r="CFN108" s="249"/>
      <c r="CFO108" s="249"/>
      <c r="CFP108" s="249"/>
      <c r="CFQ108" s="249" t="s">
        <v>1355</v>
      </c>
      <c r="CFR108" s="249"/>
      <c r="CFS108" s="249"/>
      <c r="CFT108" s="249"/>
      <c r="CFU108" s="249"/>
      <c r="CFV108" s="249"/>
      <c r="CFW108" s="249"/>
      <c r="CFX108" s="249"/>
      <c r="CFY108" s="249" t="s">
        <v>1355</v>
      </c>
      <c r="CFZ108" s="249"/>
      <c r="CGA108" s="249"/>
      <c r="CGB108" s="249"/>
      <c r="CGC108" s="249"/>
      <c r="CGD108" s="249"/>
      <c r="CGE108" s="249"/>
      <c r="CGF108" s="249"/>
      <c r="CGG108" s="249" t="s">
        <v>1355</v>
      </c>
      <c r="CGH108" s="249"/>
      <c r="CGI108" s="249"/>
      <c r="CGJ108" s="249"/>
      <c r="CGK108" s="249"/>
      <c r="CGL108" s="249"/>
      <c r="CGM108" s="249"/>
      <c r="CGN108" s="249"/>
      <c r="CGO108" s="249" t="s">
        <v>1355</v>
      </c>
      <c r="CGP108" s="249"/>
      <c r="CGQ108" s="249"/>
      <c r="CGR108" s="249"/>
      <c r="CGS108" s="249"/>
      <c r="CGT108" s="249"/>
      <c r="CGU108" s="249"/>
      <c r="CGV108" s="249"/>
      <c r="CGW108" s="249" t="s">
        <v>1355</v>
      </c>
      <c r="CGX108" s="249"/>
      <c r="CGY108" s="249"/>
      <c r="CGZ108" s="249"/>
      <c r="CHA108" s="249"/>
      <c r="CHB108" s="249"/>
      <c r="CHC108" s="249"/>
      <c r="CHD108" s="249"/>
      <c r="CHE108" s="249" t="s">
        <v>1355</v>
      </c>
      <c r="CHF108" s="249"/>
      <c r="CHG108" s="249"/>
      <c r="CHH108" s="249"/>
      <c r="CHI108" s="249"/>
      <c r="CHJ108" s="249"/>
      <c r="CHK108" s="249"/>
      <c r="CHL108" s="249"/>
      <c r="CHM108" s="249" t="s">
        <v>1355</v>
      </c>
      <c r="CHN108" s="249"/>
      <c r="CHO108" s="249"/>
      <c r="CHP108" s="249"/>
      <c r="CHQ108" s="249"/>
      <c r="CHR108" s="249"/>
      <c r="CHS108" s="249"/>
      <c r="CHT108" s="249"/>
      <c r="CHU108" s="249" t="s">
        <v>1355</v>
      </c>
      <c r="CHV108" s="249"/>
      <c r="CHW108" s="249"/>
      <c r="CHX108" s="249"/>
      <c r="CHY108" s="249"/>
      <c r="CHZ108" s="249"/>
      <c r="CIA108" s="249"/>
      <c r="CIB108" s="249"/>
      <c r="CIC108" s="249" t="s">
        <v>1355</v>
      </c>
      <c r="CID108" s="249"/>
      <c r="CIE108" s="249"/>
      <c r="CIF108" s="249"/>
      <c r="CIG108" s="249"/>
      <c r="CIH108" s="249"/>
      <c r="CII108" s="249"/>
      <c r="CIJ108" s="249"/>
      <c r="CIK108" s="249" t="s">
        <v>1355</v>
      </c>
      <c r="CIL108" s="249"/>
      <c r="CIM108" s="249"/>
      <c r="CIN108" s="249"/>
      <c r="CIO108" s="249"/>
      <c r="CIP108" s="249"/>
      <c r="CIQ108" s="249"/>
      <c r="CIR108" s="249"/>
      <c r="CIS108" s="249" t="s">
        <v>1355</v>
      </c>
      <c r="CIT108" s="249"/>
      <c r="CIU108" s="249"/>
      <c r="CIV108" s="249"/>
      <c r="CIW108" s="249"/>
      <c r="CIX108" s="249"/>
      <c r="CIY108" s="249"/>
      <c r="CIZ108" s="249"/>
      <c r="CJA108" s="249" t="s">
        <v>1355</v>
      </c>
      <c r="CJB108" s="249"/>
      <c r="CJC108" s="249"/>
      <c r="CJD108" s="249"/>
      <c r="CJE108" s="249"/>
      <c r="CJF108" s="249"/>
      <c r="CJG108" s="249"/>
      <c r="CJH108" s="249"/>
      <c r="CJI108" s="249" t="s">
        <v>1355</v>
      </c>
      <c r="CJJ108" s="249"/>
      <c r="CJK108" s="249"/>
      <c r="CJL108" s="249"/>
      <c r="CJM108" s="249"/>
      <c r="CJN108" s="249"/>
      <c r="CJO108" s="249"/>
      <c r="CJP108" s="249"/>
      <c r="CJQ108" s="249" t="s">
        <v>1355</v>
      </c>
      <c r="CJR108" s="249"/>
      <c r="CJS108" s="249"/>
      <c r="CJT108" s="249"/>
      <c r="CJU108" s="249"/>
      <c r="CJV108" s="249"/>
      <c r="CJW108" s="249"/>
      <c r="CJX108" s="249"/>
      <c r="CJY108" s="249" t="s">
        <v>1355</v>
      </c>
      <c r="CJZ108" s="249"/>
      <c r="CKA108" s="249"/>
      <c r="CKB108" s="249"/>
      <c r="CKC108" s="249"/>
      <c r="CKD108" s="249"/>
      <c r="CKE108" s="249"/>
      <c r="CKF108" s="249"/>
      <c r="CKG108" s="249" t="s">
        <v>1355</v>
      </c>
      <c r="CKH108" s="249"/>
      <c r="CKI108" s="249"/>
      <c r="CKJ108" s="249"/>
      <c r="CKK108" s="249"/>
      <c r="CKL108" s="249"/>
      <c r="CKM108" s="249"/>
      <c r="CKN108" s="249"/>
      <c r="CKO108" s="249" t="s">
        <v>1355</v>
      </c>
      <c r="CKP108" s="249"/>
      <c r="CKQ108" s="249"/>
      <c r="CKR108" s="249"/>
      <c r="CKS108" s="249"/>
      <c r="CKT108" s="249"/>
      <c r="CKU108" s="249"/>
      <c r="CKV108" s="249"/>
      <c r="CKW108" s="249" t="s">
        <v>1355</v>
      </c>
      <c r="CKX108" s="249"/>
      <c r="CKY108" s="249"/>
      <c r="CKZ108" s="249"/>
      <c r="CLA108" s="249"/>
      <c r="CLB108" s="249"/>
      <c r="CLC108" s="249"/>
      <c r="CLD108" s="249"/>
      <c r="CLE108" s="249" t="s">
        <v>1355</v>
      </c>
      <c r="CLF108" s="249"/>
      <c r="CLG108" s="249"/>
      <c r="CLH108" s="249"/>
      <c r="CLI108" s="249"/>
      <c r="CLJ108" s="249"/>
      <c r="CLK108" s="249"/>
      <c r="CLL108" s="249"/>
      <c r="CLM108" s="249" t="s">
        <v>1355</v>
      </c>
      <c r="CLN108" s="249"/>
      <c r="CLO108" s="249"/>
      <c r="CLP108" s="249"/>
      <c r="CLQ108" s="249"/>
      <c r="CLR108" s="249"/>
      <c r="CLS108" s="249"/>
      <c r="CLT108" s="249"/>
      <c r="CLU108" s="249" t="s">
        <v>1355</v>
      </c>
      <c r="CLV108" s="249"/>
      <c r="CLW108" s="249"/>
      <c r="CLX108" s="249"/>
      <c r="CLY108" s="249"/>
      <c r="CLZ108" s="249"/>
      <c r="CMA108" s="249"/>
      <c r="CMB108" s="249"/>
      <c r="CMC108" s="249" t="s">
        <v>1355</v>
      </c>
      <c r="CMD108" s="249"/>
      <c r="CME108" s="249"/>
      <c r="CMF108" s="249"/>
      <c r="CMG108" s="249"/>
      <c r="CMH108" s="249"/>
      <c r="CMI108" s="249"/>
      <c r="CMJ108" s="249"/>
      <c r="CMK108" s="249" t="s">
        <v>1355</v>
      </c>
      <c r="CML108" s="249"/>
      <c r="CMM108" s="249"/>
      <c r="CMN108" s="249"/>
      <c r="CMO108" s="249"/>
      <c r="CMP108" s="249"/>
      <c r="CMQ108" s="249"/>
      <c r="CMR108" s="249"/>
      <c r="CMS108" s="249" t="s">
        <v>1355</v>
      </c>
      <c r="CMT108" s="249"/>
      <c r="CMU108" s="249"/>
      <c r="CMV108" s="249"/>
      <c r="CMW108" s="249"/>
      <c r="CMX108" s="249"/>
      <c r="CMY108" s="249"/>
      <c r="CMZ108" s="249"/>
      <c r="CNA108" s="249" t="s">
        <v>1355</v>
      </c>
      <c r="CNB108" s="249"/>
      <c r="CNC108" s="249"/>
      <c r="CND108" s="249"/>
      <c r="CNE108" s="249"/>
      <c r="CNF108" s="249"/>
      <c r="CNG108" s="249"/>
      <c r="CNH108" s="249"/>
      <c r="CNI108" s="249" t="s">
        <v>1355</v>
      </c>
      <c r="CNJ108" s="249"/>
      <c r="CNK108" s="249"/>
      <c r="CNL108" s="249"/>
      <c r="CNM108" s="249"/>
      <c r="CNN108" s="249"/>
      <c r="CNO108" s="249"/>
      <c r="CNP108" s="249"/>
      <c r="CNQ108" s="249" t="s">
        <v>1355</v>
      </c>
      <c r="CNR108" s="249"/>
      <c r="CNS108" s="249"/>
      <c r="CNT108" s="249"/>
      <c r="CNU108" s="249"/>
      <c r="CNV108" s="249"/>
      <c r="CNW108" s="249"/>
      <c r="CNX108" s="249"/>
      <c r="CNY108" s="249" t="s">
        <v>1355</v>
      </c>
      <c r="CNZ108" s="249"/>
      <c r="COA108" s="249"/>
      <c r="COB108" s="249"/>
      <c r="COC108" s="249"/>
      <c r="COD108" s="249"/>
      <c r="COE108" s="249"/>
      <c r="COF108" s="249"/>
      <c r="COG108" s="249" t="s">
        <v>1355</v>
      </c>
      <c r="COH108" s="249"/>
      <c r="COI108" s="249"/>
      <c r="COJ108" s="249"/>
      <c r="COK108" s="249"/>
      <c r="COL108" s="249"/>
      <c r="COM108" s="249"/>
      <c r="CON108" s="249"/>
      <c r="COO108" s="249" t="s">
        <v>1355</v>
      </c>
      <c r="COP108" s="249"/>
      <c r="COQ108" s="249"/>
      <c r="COR108" s="249"/>
      <c r="COS108" s="249"/>
      <c r="COT108" s="249"/>
      <c r="COU108" s="249"/>
      <c r="COV108" s="249"/>
      <c r="COW108" s="249" t="s">
        <v>1355</v>
      </c>
      <c r="COX108" s="249"/>
      <c r="COY108" s="249"/>
      <c r="COZ108" s="249"/>
      <c r="CPA108" s="249"/>
      <c r="CPB108" s="249"/>
      <c r="CPC108" s="249"/>
      <c r="CPD108" s="249"/>
      <c r="CPE108" s="249" t="s">
        <v>1355</v>
      </c>
      <c r="CPF108" s="249"/>
      <c r="CPG108" s="249"/>
      <c r="CPH108" s="249"/>
      <c r="CPI108" s="249"/>
      <c r="CPJ108" s="249"/>
      <c r="CPK108" s="249"/>
      <c r="CPL108" s="249"/>
      <c r="CPM108" s="249" t="s">
        <v>1355</v>
      </c>
      <c r="CPN108" s="249"/>
      <c r="CPO108" s="249"/>
      <c r="CPP108" s="249"/>
      <c r="CPQ108" s="249"/>
      <c r="CPR108" s="249"/>
      <c r="CPS108" s="249"/>
      <c r="CPT108" s="249"/>
      <c r="CPU108" s="249" t="s">
        <v>1355</v>
      </c>
      <c r="CPV108" s="249"/>
      <c r="CPW108" s="249"/>
      <c r="CPX108" s="249"/>
      <c r="CPY108" s="249"/>
      <c r="CPZ108" s="249"/>
      <c r="CQA108" s="249"/>
      <c r="CQB108" s="249"/>
      <c r="CQC108" s="249" t="s">
        <v>1355</v>
      </c>
      <c r="CQD108" s="249"/>
      <c r="CQE108" s="249"/>
      <c r="CQF108" s="249"/>
      <c r="CQG108" s="249"/>
      <c r="CQH108" s="249"/>
      <c r="CQI108" s="249"/>
      <c r="CQJ108" s="249"/>
      <c r="CQK108" s="249" t="s">
        <v>1355</v>
      </c>
      <c r="CQL108" s="249"/>
      <c r="CQM108" s="249"/>
      <c r="CQN108" s="249"/>
      <c r="CQO108" s="249"/>
      <c r="CQP108" s="249"/>
      <c r="CQQ108" s="249"/>
      <c r="CQR108" s="249"/>
      <c r="CQS108" s="249" t="s">
        <v>1355</v>
      </c>
      <c r="CQT108" s="249"/>
      <c r="CQU108" s="249"/>
      <c r="CQV108" s="249"/>
      <c r="CQW108" s="249"/>
      <c r="CQX108" s="249"/>
      <c r="CQY108" s="249"/>
      <c r="CQZ108" s="249"/>
      <c r="CRA108" s="249" t="s">
        <v>1355</v>
      </c>
      <c r="CRB108" s="249"/>
      <c r="CRC108" s="249"/>
      <c r="CRD108" s="249"/>
      <c r="CRE108" s="249"/>
      <c r="CRF108" s="249"/>
      <c r="CRG108" s="249"/>
      <c r="CRH108" s="249"/>
      <c r="CRI108" s="249" t="s">
        <v>1355</v>
      </c>
      <c r="CRJ108" s="249"/>
      <c r="CRK108" s="249"/>
      <c r="CRL108" s="249"/>
      <c r="CRM108" s="249"/>
      <c r="CRN108" s="249"/>
      <c r="CRO108" s="249"/>
      <c r="CRP108" s="249"/>
      <c r="CRQ108" s="249" t="s">
        <v>1355</v>
      </c>
      <c r="CRR108" s="249"/>
      <c r="CRS108" s="249"/>
      <c r="CRT108" s="249"/>
      <c r="CRU108" s="249"/>
      <c r="CRV108" s="249"/>
      <c r="CRW108" s="249"/>
      <c r="CRX108" s="249"/>
      <c r="CRY108" s="249" t="s">
        <v>1355</v>
      </c>
      <c r="CRZ108" s="249"/>
      <c r="CSA108" s="249"/>
      <c r="CSB108" s="249"/>
      <c r="CSC108" s="249"/>
      <c r="CSD108" s="249"/>
      <c r="CSE108" s="249"/>
      <c r="CSF108" s="249"/>
      <c r="CSG108" s="249" t="s">
        <v>1355</v>
      </c>
      <c r="CSH108" s="249"/>
      <c r="CSI108" s="249"/>
      <c r="CSJ108" s="249"/>
      <c r="CSK108" s="249"/>
      <c r="CSL108" s="249"/>
      <c r="CSM108" s="249"/>
      <c r="CSN108" s="249"/>
      <c r="CSO108" s="249" t="s">
        <v>1355</v>
      </c>
      <c r="CSP108" s="249"/>
      <c r="CSQ108" s="249"/>
      <c r="CSR108" s="249"/>
      <c r="CSS108" s="249"/>
      <c r="CST108" s="249"/>
      <c r="CSU108" s="249"/>
      <c r="CSV108" s="249"/>
      <c r="CSW108" s="249" t="s">
        <v>1355</v>
      </c>
      <c r="CSX108" s="249"/>
      <c r="CSY108" s="249"/>
      <c r="CSZ108" s="249"/>
      <c r="CTA108" s="249"/>
      <c r="CTB108" s="249"/>
      <c r="CTC108" s="249"/>
      <c r="CTD108" s="249"/>
      <c r="CTE108" s="249" t="s">
        <v>1355</v>
      </c>
      <c r="CTF108" s="249"/>
      <c r="CTG108" s="249"/>
      <c r="CTH108" s="249"/>
      <c r="CTI108" s="249"/>
      <c r="CTJ108" s="249"/>
      <c r="CTK108" s="249"/>
      <c r="CTL108" s="249"/>
      <c r="CTM108" s="249" t="s">
        <v>1355</v>
      </c>
      <c r="CTN108" s="249"/>
      <c r="CTO108" s="249"/>
      <c r="CTP108" s="249"/>
      <c r="CTQ108" s="249"/>
      <c r="CTR108" s="249"/>
      <c r="CTS108" s="249"/>
      <c r="CTT108" s="249"/>
      <c r="CTU108" s="249" t="s">
        <v>1355</v>
      </c>
      <c r="CTV108" s="249"/>
      <c r="CTW108" s="249"/>
      <c r="CTX108" s="249"/>
      <c r="CTY108" s="249"/>
      <c r="CTZ108" s="249"/>
      <c r="CUA108" s="249"/>
      <c r="CUB108" s="249"/>
      <c r="CUC108" s="249" t="s">
        <v>1355</v>
      </c>
      <c r="CUD108" s="249"/>
      <c r="CUE108" s="249"/>
      <c r="CUF108" s="249"/>
      <c r="CUG108" s="249"/>
      <c r="CUH108" s="249"/>
      <c r="CUI108" s="249"/>
      <c r="CUJ108" s="249"/>
      <c r="CUK108" s="249" t="s">
        <v>1355</v>
      </c>
      <c r="CUL108" s="249"/>
      <c r="CUM108" s="249"/>
      <c r="CUN108" s="249"/>
      <c r="CUO108" s="249"/>
      <c r="CUP108" s="249"/>
      <c r="CUQ108" s="249"/>
      <c r="CUR108" s="249"/>
      <c r="CUS108" s="249" t="s">
        <v>1355</v>
      </c>
      <c r="CUT108" s="249"/>
      <c r="CUU108" s="249"/>
      <c r="CUV108" s="249"/>
      <c r="CUW108" s="249"/>
      <c r="CUX108" s="249"/>
      <c r="CUY108" s="249"/>
      <c r="CUZ108" s="249"/>
      <c r="CVA108" s="249" t="s">
        <v>1355</v>
      </c>
      <c r="CVB108" s="249"/>
      <c r="CVC108" s="249"/>
      <c r="CVD108" s="249"/>
      <c r="CVE108" s="249"/>
      <c r="CVF108" s="249"/>
      <c r="CVG108" s="249"/>
      <c r="CVH108" s="249"/>
      <c r="CVI108" s="249" t="s">
        <v>1355</v>
      </c>
      <c r="CVJ108" s="249"/>
      <c r="CVK108" s="249"/>
      <c r="CVL108" s="249"/>
      <c r="CVM108" s="249"/>
      <c r="CVN108" s="249"/>
      <c r="CVO108" s="249"/>
      <c r="CVP108" s="249"/>
      <c r="CVQ108" s="249" t="s">
        <v>1355</v>
      </c>
      <c r="CVR108" s="249"/>
      <c r="CVS108" s="249"/>
      <c r="CVT108" s="249"/>
      <c r="CVU108" s="249"/>
      <c r="CVV108" s="249"/>
      <c r="CVW108" s="249"/>
      <c r="CVX108" s="249"/>
      <c r="CVY108" s="249" t="s">
        <v>1355</v>
      </c>
      <c r="CVZ108" s="249"/>
      <c r="CWA108" s="249"/>
      <c r="CWB108" s="249"/>
      <c r="CWC108" s="249"/>
      <c r="CWD108" s="249"/>
      <c r="CWE108" s="249"/>
      <c r="CWF108" s="249"/>
      <c r="CWG108" s="249" t="s">
        <v>1355</v>
      </c>
      <c r="CWH108" s="249"/>
      <c r="CWI108" s="249"/>
      <c r="CWJ108" s="249"/>
      <c r="CWK108" s="249"/>
      <c r="CWL108" s="249"/>
      <c r="CWM108" s="249"/>
      <c r="CWN108" s="249"/>
      <c r="CWO108" s="249" t="s">
        <v>1355</v>
      </c>
      <c r="CWP108" s="249"/>
      <c r="CWQ108" s="249"/>
      <c r="CWR108" s="249"/>
      <c r="CWS108" s="249"/>
      <c r="CWT108" s="249"/>
      <c r="CWU108" s="249"/>
      <c r="CWV108" s="249"/>
      <c r="CWW108" s="249" t="s">
        <v>1355</v>
      </c>
      <c r="CWX108" s="249"/>
      <c r="CWY108" s="249"/>
      <c r="CWZ108" s="249"/>
      <c r="CXA108" s="249"/>
      <c r="CXB108" s="249"/>
      <c r="CXC108" s="249"/>
      <c r="CXD108" s="249"/>
      <c r="CXE108" s="249" t="s">
        <v>1355</v>
      </c>
      <c r="CXF108" s="249"/>
      <c r="CXG108" s="249"/>
      <c r="CXH108" s="249"/>
      <c r="CXI108" s="249"/>
      <c r="CXJ108" s="249"/>
      <c r="CXK108" s="249"/>
      <c r="CXL108" s="249"/>
      <c r="CXM108" s="249" t="s">
        <v>1355</v>
      </c>
      <c r="CXN108" s="249"/>
      <c r="CXO108" s="249"/>
      <c r="CXP108" s="249"/>
      <c r="CXQ108" s="249"/>
      <c r="CXR108" s="249"/>
      <c r="CXS108" s="249"/>
      <c r="CXT108" s="249"/>
      <c r="CXU108" s="249" t="s">
        <v>1355</v>
      </c>
      <c r="CXV108" s="249"/>
      <c r="CXW108" s="249"/>
      <c r="CXX108" s="249"/>
      <c r="CXY108" s="249"/>
      <c r="CXZ108" s="249"/>
      <c r="CYA108" s="249"/>
      <c r="CYB108" s="249"/>
      <c r="CYC108" s="249" t="s">
        <v>1355</v>
      </c>
      <c r="CYD108" s="249"/>
      <c r="CYE108" s="249"/>
      <c r="CYF108" s="249"/>
      <c r="CYG108" s="249"/>
      <c r="CYH108" s="249"/>
      <c r="CYI108" s="249"/>
      <c r="CYJ108" s="249"/>
      <c r="CYK108" s="249" t="s">
        <v>1355</v>
      </c>
      <c r="CYL108" s="249"/>
      <c r="CYM108" s="249"/>
      <c r="CYN108" s="249"/>
      <c r="CYO108" s="249"/>
      <c r="CYP108" s="249"/>
      <c r="CYQ108" s="249"/>
      <c r="CYR108" s="249"/>
      <c r="CYS108" s="249" t="s">
        <v>1355</v>
      </c>
      <c r="CYT108" s="249"/>
      <c r="CYU108" s="249"/>
      <c r="CYV108" s="249"/>
      <c r="CYW108" s="249"/>
      <c r="CYX108" s="249"/>
      <c r="CYY108" s="249"/>
      <c r="CYZ108" s="249"/>
      <c r="CZA108" s="249" t="s">
        <v>1355</v>
      </c>
      <c r="CZB108" s="249"/>
      <c r="CZC108" s="249"/>
      <c r="CZD108" s="249"/>
      <c r="CZE108" s="249"/>
      <c r="CZF108" s="249"/>
      <c r="CZG108" s="249"/>
      <c r="CZH108" s="249"/>
      <c r="CZI108" s="249" t="s">
        <v>1355</v>
      </c>
      <c r="CZJ108" s="249"/>
      <c r="CZK108" s="249"/>
      <c r="CZL108" s="249"/>
      <c r="CZM108" s="249"/>
      <c r="CZN108" s="249"/>
      <c r="CZO108" s="249"/>
      <c r="CZP108" s="249"/>
      <c r="CZQ108" s="249" t="s">
        <v>1355</v>
      </c>
      <c r="CZR108" s="249"/>
      <c r="CZS108" s="249"/>
      <c r="CZT108" s="249"/>
      <c r="CZU108" s="249"/>
      <c r="CZV108" s="249"/>
      <c r="CZW108" s="249"/>
      <c r="CZX108" s="249"/>
      <c r="CZY108" s="249" t="s">
        <v>1355</v>
      </c>
      <c r="CZZ108" s="249"/>
      <c r="DAA108" s="249"/>
      <c r="DAB108" s="249"/>
      <c r="DAC108" s="249"/>
      <c r="DAD108" s="249"/>
      <c r="DAE108" s="249"/>
      <c r="DAF108" s="249"/>
      <c r="DAG108" s="249" t="s">
        <v>1355</v>
      </c>
      <c r="DAH108" s="249"/>
      <c r="DAI108" s="249"/>
      <c r="DAJ108" s="249"/>
      <c r="DAK108" s="249"/>
      <c r="DAL108" s="249"/>
      <c r="DAM108" s="249"/>
      <c r="DAN108" s="249"/>
      <c r="DAO108" s="249" t="s">
        <v>1355</v>
      </c>
      <c r="DAP108" s="249"/>
      <c r="DAQ108" s="249"/>
      <c r="DAR108" s="249"/>
      <c r="DAS108" s="249"/>
      <c r="DAT108" s="249"/>
      <c r="DAU108" s="249"/>
      <c r="DAV108" s="249"/>
      <c r="DAW108" s="249" t="s">
        <v>1355</v>
      </c>
      <c r="DAX108" s="249"/>
      <c r="DAY108" s="249"/>
      <c r="DAZ108" s="249"/>
      <c r="DBA108" s="249"/>
      <c r="DBB108" s="249"/>
      <c r="DBC108" s="249"/>
      <c r="DBD108" s="249"/>
      <c r="DBE108" s="249" t="s">
        <v>1355</v>
      </c>
      <c r="DBF108" s="249"/>
      <c r="DBG108" s="249"/>
      <c r="DBH108" s="249"/>
      <c r="DBI108" s="249"/>
      <c r="DBJ108" s="249"/>
      <c r="DBK108" s="249"/>
      <c r="DBL108" s="249"/>
      <c r="DBM108" s="249" t="s">
        <v>1355</v>
      </c>
      <c r="DBN108" s="249"/>
      <c r="DBO108" s="249"/>
      <c r="DBP108" s="249"/>
      <c r="DBQ108" s="249"/>
      <c r="DBR108" s="249"/>
      <c r="DBS108" s="249"/>
      <c r="DBT108" s="249"/>
      <c r="DBU108" s="249" t="s">
        <v>1355</v>
      </c>
      <c r="DBV108" s="249"/>
      <c r="DBW108" s="249"/>
      <c r="DBX108" s="249"/>
      <c r="DBY108" s="249"/>
      <c r="DBZ108" s="249"/>
      <c r="DCA108" s="249"/>
      <c r="DCB108" s="249"/>
      <c r="DCC108" s="249" t="s">
        <v>1355</v>
      </c>
      <c r="DCD108" s="249"/>
      <c r="DCE108" s="249"/>
      <c r="DCF108" s="249"/>
      <c r="DCG108" s="249"/>
      <c r="DCH108" s="249"/>
      <c r="DCI108" s="249"/>
      <c r="DCJ108" s="249"/>
      <c r="DCK108" s="249" t="s">
        <v>1355</v>
      </c>
      <c r="DCL108" s="249"/>
      <c r="DCM108" s="249"/>
      <c r="DCN108" s="249"/>
      <c r="DCO108" s="249"/>
      <c r="DCP108" s="249"/>
      <c r="DCQ108" s="249"/>
      <c r="DCR108" s="249"/>
      <c r="DCS108" s="249" t="s">
        <v>1355</v>
      </c>
      <c r="DCT108" s="249"/>
      <c r="DCU108" s="249"/>
      <c r="DCV108" s="249"/>
      <c r="DCW108" s="249"/>
      <c r="DCX108" s="249"/>
      <c r="DCY108" s="249"/>
      <c r="DCZ108" s="249"/>
      <c r="DDA108" s="249" t="s">
        <v>1355</v>
      </c>
      <c r="DDB108" s="249"/>
      <c r="DDC108" s="249"/>
      <c r="DDD108" s="249"/>
      <c r="DDE108" s="249"/>
      <c r="DDF108" s="249"/>
      <c r="DDG108" s="249"/>
      <c r="DDH108" s="249"/>
      <c r="DDI108" s="249" t="s">
        <v>1355</v>
      </c>
      <c r="DDJ108" s="249"/>
      <c r="DDK108" s="249"/>
      <c r="DDL108" s="249"/>
      <c r="DDM108" s="249"/>
      <c r="DDN108" s="249"/>
      <c r="DDO108" s="249"/>
      <c r="DDP108" s="249"/>
      <c r="DDQ108" s="249" t="s">
        <v>1355</v>
      </c>
      <c r="DDR108" s="249"/>
      <c r="DDS108" s="249"/>
      <c r="DDT108" s="249"/>
      <c r="DDU108" s="249"/>
      <c r="DDV108" s="249"/>
      <c r="DDW108" s="249"/>
      <c r="DDX108" s="249"/>
      <c r="DDY108" s="249" t="s">
        <v>1355</v>
      </c>
      <c r="DDZ108" s="249"/>
      <c r="DEA108" s="249"/>
      <c r="DEB108" s="249"/>
      <c r="DEC108" s="249"/>
      <c r="DED108" s="249"/>
      <c r="DEE108" s="249"/>
      <c r="DEF108" s="249"/>
      <c r="DEG108" s="249" t="s">
        <v>1355</v>
      </c>
      <c r="DEH108" s="249"/>
      <c r="DEI108" s="249"/>
      <c r="DEJ108" s="249"/>
      <c r="DEK108" s="249"/>
      <c r="DEL108" s="249"/>
      <c r="DEM108" s="249"/>
      <c r="DEN108" s="249"/>
      <c r="DEO108" s="249" t="s">
        <v>1355</v>
      </c>
      <c r="DEP108" s="249"/>
      <c r="DEQ108" s="249"/>
      <c r="DER108" s="249"/>
      <c r="DES108" s="249"/>
      <c r="DET108" s="249"/>
      <c r="DEU108" s="249"/>
      <c r="DEV108" s="249"/>
      <c r="DEW108" s="249" t="s">
        <v>1355</v>
      </c>
      <c r="DEX108" s="249"/>
      <c r="DEY108" s="249"/>
      <c r="DEZ108" s="249"/>
      <c r="DFA108" s="249"/>
      <c r="DFB108" s="249"/>
      <c r="DFC108" s="249"/>
      <c r="DFD108" s="249"/>
      <c r="DFE108" s="249" t="s">
        <v>1355</v>
      </c>
      <c r="DFF108" s="249"/>
      <c r="DFG108" s="249"/>
      <c r="DFH108" s="249"/>
      <c r="DFI108" s="249"/>
      <c r="DFJ108" s="249"/>
      <c r="DFK108" s="249"/>
      <c r="DFL108" s="249"/>
      <c r="DFM108" s="249" t="s">
        <v>1355</v>
      </c>
      <c r="DFN108" s="249"/>
      <c r="DFO108" s="249"/>
      <c r="DFP108" s="249"/>
      <c r="DFQ108" s="249"/>
      <c r="DFR108" s="249"/>
      <c r="DFS108" s="249"/>
      <c r="DFT108" s="249"/>
      <c r="DFU108" s="249" t="s">
        <v>1355</v>
      </c>
      <c r="DFV108" s="249"/>
      <c r="DFW108" s="249"/>
      <c r="DFX108" s="249"/>
      <c r="DFY108" s="249"/>
      <c r="DFZ108" s="249"/>
      <c r="DGA108" s="249"/>
      <c r="DGB108" s="249"/>
      <c r="DGC108" s="249" t="s">
        <v>1355</v>
      </c>
      <c r="DGD108" s="249"/>
      <c r="DGE108" s="249"/>
      <c r="DGF108" s="249"/>
      <c r="DGG108" s="249"/>
      <c r="DGH108" s="249"/>
      <c r="DGI108" s="249"/>
      <c r="DGJ108" s="249"/>
      <c r="DGK108" s="249" t="s">
        <v>1355</v>
      </c>
      <c r="DGL108" s="249"/>
      <c r="DGM108" s="249"/>
      <c r="DGN108" s="249"/>
      <c r="DGO108" s="249"/>
      <c r="DGP108" s="249"/>
      <c r="DGQ108" s="249"/>
      <c r="DGR108" s="249"/>
      <c r="DGS108" s="249" t="s">
        <v>1355</v>
      </c>
      <c r="DGT108" s="249"/>
      <c r="DGU108" s="249"/>
      <c r="DGV108" s="249"/>
      <c r="DGW108" s="249"/>
      <c r="DGX108" s="249"/>
      <c r="DGY108" s="249"/>
      <c r="DGZ108" s="249"/>
      <c r="DHA108" s="249" t="s">
        <v>1355</v>
      </c>
      <c r="DHB108" s="249"/>
      <c r="DHC108" s="249"/>
      <c r="DHD108" s="249"/>
      <c r="DHE108" s="249"/>
      <c r="DHF108" s="249"/>
      <c r="DHG108" s="249"/>
      <c r="DHH108" s="249"/>
      <c r="DHI108" s="249" t="s">
        <v>1355</v>
      </c>
      <c r="DHJ108" s="249"/>
      <c r="DHK108" s="249"/>
      <c r="DHL108" s="249"/>
      <c r="DHM108" s="249"/>
      <c r="DHN108" s="249"/>
      <c r="DHO108" s="249"/>
      <c r="DHP108" s="249"/>
      <c r="DHQ108" s="249" t="s">
        <v>1355</v>
      </c>
      <c r="DHR108" s="249"/>
      <c r="DHS108" s="249"/>
      <c r="DHT108" s="249"/>
      <c r="DHU108" s="249"/>
      <c r="DHV108" s="249"/>
      <c r="DHW108" s="249"/>
      <c r="DHX108" s="249"/>
      <c r="DHY108" s="249" t="s">
        <v>1355</v>
      </c>
      <c r="DHZ108" s="249"/>
      <c r="DIA108" s="249"/>
      <c r="DIB108" s="249"/>
      <c r="DIC108" s="249"/>
      <c r="DID108" s="249"/>
      <c r="DIE108" s="249"/>
      <c r="DIF108" s="249"/>
      <c r="DIG108" s="249" t="s">
        <v>1355</v>
      </c>
      <c r="DIH108" s="249"/>
      <c r="DII108" s="249"/>
      <c r="DIJ108" s="249"/>
      <c r="DIK108" s="249"/>
      <c r="DIL108" s="249"/>
      <c r="DIM108" s="249"/>
      <c r="DIN108" s="249"/>
      <c r="DIO108" s="249" t="s">
        <v>1355</v>
      </c>
      <c r="DIP108" s="249"/>
      <c r="DIQ108" s="249"/>
      <c r="DIR108" s="249"/>
      <c r="DIS108" s="249"/>
      <c r="DIT108" s="249"/>
      <c r="DIU108" s="249"/>
      <c r="DIV108" s="249"/>
      <c r="DIW108" s="249" t="s">
        <v>1355</v>
      </c>
      <c r="DIX108" s="249"/>
      <c r="DIY108" s="249"/>
      <c r="DIZ108" s="249"/>
      <c r="DJA108" s="249"/>
      <c r="DJB108" s="249"/>
      <c r="DJC108" s="249"/>
      <c r="DJD108" s="249"/>
      <c r="DJE108" s="249" t="s">
        <v>1355</v>
      </c>
      <c r="DJF108" s="249"/>
      <c r="DJG108" s="249"/>
      <c r="DJH108" s="249"/>
      <c r="DJI108" s="249"/>
      <c r="DJJ108" s="249"/>
      <c r="DJK108" s="249"/>
      <c r="DJL108" s="249"/>
      <c r="DJM108" s="249" t="s">
        <v>1355</v>
      </c>
      <c r="DJN108" s="249"/>
      <c r="DJO108" s="249"/>
      <c r="DJP108" s="249"/>
      <c r="DJQ108" s="249"/>
      <c r="DJR108" s="249"/>
      <c r="DJS108" s="249"/>
      <c r="DJT108" s="249"/>
      <c r="DJU108" s="249" t="s">
        <v>1355</v>
      </c>
      <c r="DJV108" s="249"/>
      <c r="DJW108" s="249"/>
      <c r="DJX108" s="249"/>
      <c r="DJY108" s="249"/>
      <c r="DJZ108" s="249"/>
      <c r="DKA108" s="249"/>
      <c r="DKB108" s="249"/>
      <c r="DKC108" s="249" t="s">
        <v>1355</v>
      </c>
      <c r="DKD108" s="249"/>
      <c r="DKE108" s="249"/>
      <c r="DKF108" s="249"/>
      <c r="DKG108" s="249"/>
      <c r="DKH108" s="249"/>
      <c r="DKI108" s="249"/>
      <c r="DKJ108" s="249"/>
      <c r="DKK108" s="249" t="s">
        <v>1355</v>
      </c>
      <c r="DKL108" s="249"/>
      <c r="DKM108" s="249"/>
      <c r="DKN108" s="249"/>
      <c r="DKO108" s="249"/>
      <c r="DKP108" s="249"/>
      <c r="DKQ108" s="249"/>
      <c r="DKR108" s="249"/>
      <c r="DKS108" s="249" t="s">
        <v>1355</v>
      </c>
      <c r="DKT108" s="249"/>
      <c r="DKU108" s="249"/>
      <c r="DKV108" s="249"/>
      <c r="DKW108" s="249"/>
      <c r="DKX108" s="249"/>
      <c r="DKY108" s="249"/>
      <c r="DKZ108" s="249"/>
      <c r="DLA108" s="249" t="s">
        <v>1355</v>
      </c>
      <c r="DLB108" s="249"/>
      <c r="DLC108" s="249"/>
      <c r="DLD108" s="249"/>
      <c r="DLE108" s="249"/>
      <c r="DLF108" s="249"/>
      <c r="DLG108" s="249"/>
      <c r="DLH108" s="249"/>
      <c r="DLI108" s="249" t="s">
        <v>1355</v>
      </c>
      <c r="DLJ108" s="249"/>
      <c r="DLK108" s="249"/>
      <c r="DLL108" s="249"/>
      <c r="DLM108" s="249"/>
      <c r="DLN108" s="249"/>
      <c r="DLO108" s="249"/>
      <c r="DLP108" s="249"/>
      <c r="DLQ108" s="249" t="s">
        <v>1355</v>
      </c>
      <c r="DLR108" s="249"/>
      <c r="DLS108" s="249"/>
      <c r="DLT108" s="249"/>
      <c r="DLU108" s="249"/>
      <c r="DLV108" s="249"/>
      <c r="DLW108" s="249"/>
      <c r="DLX108" s="249"/>
      <c r="DLY108" s="249" t="s">
        <v>1355</v>
      </c>
      <c r="DLZ108" s="249"/>
      <c r="DMA108" s="249"/>
      <c r="DMB108" s="249"/>
      <c r="DMC108" s="249"/>
      <c r="DMD108" s="249"/>
      <c r="DME108" s="249"/>
      <c r="DMF108" s="249"/>
      <c r="DMG108" s="249" t="s">
        <v>1355</v>
      </c>
      <c r="DMH108" s="249"/>
      <c r="DMI108" s="249"/>
      <c r="DMJ108" s="249"/>
      <c r="DMK108" s="249"/>
      <c r="DML108" s="249"/>
      <c r="DMM108" s="249"/>
      <c r="DMN108" s="249"/>
      <c r="DMO108" s="249" t="s">
        <v>1355</v>
      </c>
      <c r="DMP108" s="249"/>
      <c r="DMQ108" s="249"/>
      <c r="DMR108" s="249"/>
      <c r="DMS108" s="249"/>
      <c r="DMT108" s="249"/>
      <c r="DMU108" s="249"/>
      <c r="DMV108" s="249"/>
      <c r="DMW108" s="249" t="s">
        <v>1355</v>
      </c>
      <c r="DMX108" s="249"/>
      <c r="DMY108" s="249"/>
      <c r="DMZ108" s="249"/>
      <c r="DNA108" s="249"/>
      <c r="DNB108" s="249"/>
      <c r="DNC108" s="249"/>
      <c r="DND108" s="249"/>
      <c r="DNE108" s="249" t="s">
        <v>1355</v>
      </c>
      <c r="DNF108" s="249"/>
      <c r="DNG108" s="249"/>
      <c r="DNH108" s="249"/>
      <c r="DNI108" s="249"/>
      <c r="DNJ108" s="249"/>
      <c r="DNK108" s="249"/>
      <c r="DNL108" s="249"/>
      <c r="DNM108" s="249" t="s">
        <v>1355</v>
      </c>
      <c r="DNN108" s="249"/>
      <c r="DNO108" s="249"/>
      <c r="DNP108" s="249"/>
      <c r="DNQ108" s="249"/>
      <c r="DNR108" s="249"/>
      <c r="DNS108" s="249"/>
      <c r="DNT108" s="249"/>
      <c r="DNU108" s="249" t="s">
        <v>1355</v>
      </c>
      <c r="DNV108" s="249"/>
      <c r="DNW108" s="249"/>
      <c r="DNX108" s="249"/>
      <c r="DNY108" s="249"/>
      <c r="DNZ108" s="249"/>
      <c r="DOA108" s="249"/>
      <c r="DOB108" s="249"/>
      <c r="DOC108" s="249" t="s">
        <v>1355</v>
      </c>
      <c r="DOD108" s="249"/>
      <c r="DOE108" s="249"/>
      <c r="DOF108" s="249"/>
      <c r="DOG108" s="249"/>
      <c r="DOH108" s="249"/>
      <c r="DOI108" s="249"/>
      <c r="DOJ108" s="249"/>
      <c r="DOK108" s="249" t="s">
        <v>1355</v>
      </c>
      <c r="DOL108" s="249"/>
      <c r="DOM108" s="249"/>
      <c r="DON108" s="249"/>
      <c r="DOO108" s="249"/>
      <c r="DOP108" s="249"/>
      <c r="DOQ108" s="249"/>
      <c r="DOR108" s="249"/>
      <c r="DOS108" s="249" t="s">
        <v>1355</v>
      </c>
      <c r="DOT108" s="249"/>
      <c r="DOU108" s="249"/>
      <c r="DOV108" s="249"/>
      <c r="DOW108" s="249"/>
      <c r="DOX108" s="249"/>
      <c r="DOY108" s="249"/>
      <c r="DOZ108" s="249"/>
      <c r="DPA108" s="249" t="s">
        <v>1355</v>
      </c>
      <c r="DPB108" s="249"/>
      <c r="DPC108" s="249"/>
      <c r="DPD108" s="249"/>
      <c r="DPE108" s="249"/>
      <c r="DPF108" s="249"/>
      <c r="DPG108" s="249"/>
      <c r="DPH108" s="249"/>
      <c r="DPI108" s="249" t="s">
        <v>1355</v>
      </c>
      <c r="DPJ108" s="249"/>
      <c r="DPK108" s="249"/>
      <c r="DPL108" s="249"/>
      <c r="DPM108" s="249"/>
      <c r="DPN108" s="249"/>
      <c r="DPO108" s="249"/>
      <c r="DPP108" s="249"/>
      <c r="DPQ108" s="249" t="s">
        <v>1355</v>
      </c>
      <c r="DPR108" s="249"/>
      <c r="DPS108" s="249"/>
      <c r="DPT108" s="249"/>
      <c r="DPU108" s="249"/>
      <c r="DPV108" s="249"/>
      <c r="DPW108" s="249"/>
      <c r="DPX108" s="249"/>
      <c r="DPY108" s="249" t="s">
        <v>1355</v>
      </c>
      <c r="DPZ108" s="249"/>
      <c r="DQA108" s="249"/>
      <c r="DQB108" s="249"/>
      <c r="DQC108" s="249"/>
      <c r="DQD108" s="249"/>
      <c r="DQE108" s="249"/>
      <c r="DQF108" s="249"/>
      <c r="DQG108" s="249" t="s">
        <v>1355</v>
      </c>
      <c r="DQH108" s="249"/>
      <c r="DQI108" s="249"/>
      <c r="DQJ108" s="249"/>
      <c r="DQK108" s="249"/>
      <c r="DQL108" s="249"/>
      <c r="DQM108" s="249"/>
      <c r="DQN108" s="249"/>
      <c r="DQO108" s="249" t="s">
        <v>1355</v>
      </c>
      <c r="DQP108" s="249"/>
      <c r="DQQ108" s="249"/>
      <c r="DQR108" s="249"/>
      <c r="DQS108" s="249"/>
      <c r="DQT108" s="249"/>
      <c r="DQU108" s="249"/>
      <c r="DQV108" s="249"/>
      <c r="DQW108" s="249" t="s">
        <v>1355</v>
      </c>
      <c r="DQX108" s="249"/>
      <c r="DQY108" s="249"/>
      <c r="DQZ108" s="249"/>
      <c r="DRA108" s="249"/>
      <c r="DRB108" s="249"/>
      <c r="DRC108" s="249"/>
      <c r="DRD108" s="249"/>
      <c r="DRE108" s="249" t="s">
        <v>1355</v>
      </c>
      <c r="DRF108" s="249"/>
      <c r="DRG108" s="249"/>
      <c r="DRH108" s="249"/>
      <c r="DRI108" s="249"/>
      <c r="DRJ108" s="249"/>
      <c r="DRK108" s="249"/>
      <c r="DRL108" s="249"/>
      <c r="DRM108" s="249" t="s">
        <v>1355</v>
      </c>
      <c r="DRN108" s="249"/>
      <c r="DRO108" s="249"/>
      <c r="DRP108" s="249"/>
      <c r="DRQ108" s="249"/>
      <c r="DRR108" s="249"/>
      <c r="DRS108" s="249"/>
      <c r="DRT108" s="249"/>
      <c r="DRU108" s="249" t="s">
        <v>1355</v>
      </c>
      <c r="DRV108" s="249"/>
      <c r="DRW108" s="249"/>
      <c r="DRX108" s="249"/>
      <c r="DRY108" s="249"/>
      <c r="DRZ108" s="249"/>
      <c r="DSA108" s="249"/>
      <c r="DSB108" s="249"/>
      <c r="DSC108" s="249" t="s">
        <v>1355</v>
      </c>
      <c r="DSD108" s="249"/>
      <c r="DSE108" s="249"/>
      <c r="DSF108" s="249"/>
      <c r="DSG108" s="249"/>
      <c r="DSH108" s="249"/>
      <c r="DSI108" s="249"/>
      <c r="DSJ108" s="249"/>
      <c r="DSK108" s="249" t="s">
        <v>1355</v>
      </c>
      <c r="DSL108" s="249"/>
      <c r="DSM108" s="249"/>
      <c r="DSN108" s="249"/>
      <c r="DSO108" s="249"/>
      <c r="DSP108" s="249"/>
      <c r="DSQ108" s="249"/>
      <c r="DSR108" s="249"/>
      <c r="DSS108" s="249" t="s">
        <v>1355</v>
      </c>
      <c r="DST108" s="249"/>
      <c r="DSU108" s="249"/>
      <c r="DSV108" s="249"/>
      <c r="DSW108" s="249"/>
      <c r="DSX108" s="249"/>
      <c r="DSY108" s="249"/>
      <c r="DSZ108" s="249"/>
      <c r="DTA108" s="249" t="s">
        <v>1355</v>
      </c>
      <c r="DTB108" s="249"/>
      <c r="DTC108" s="249"/>
      <c r="DTD108" s="249"/>
      <c r="DTE108" s="249"/>
      <c r="DTF108" s="249"/>
      <c r="DTG108" s="249"/>
      <c r="DTH108" s="249"/>
      <c r="DTI108" s="249" t="s">
        <v>1355</v>
      </c>
      <c r="DTJ108" s="249"/>
      <c r="DTK108" s="249"/>
      <c r="DTL108" s="249"/>
      <c r="DTM108" s="249"/>
      <c r="DTN108" s="249"/>
      <c r="DTO108" s="249"/>
      <c r="DTP108" s="249"/>
      <c r="DTQ108" s="249" t="s">
        <v>1355</v>
      </c>
      <c r="DTR108" s="249"/>
      <c r="DTS108" s="249"/>
      <c r="DTT108" s="249"/>
      <c r="DTU108" s="249"/>
      <c r="DTV108" s="249"/>
      <c r="DTW108" s="249"/>
      <c r="DTX108" s="249"/>
      <c r="DTY108" s="249" t="s">
        <v>1355</v>
      </c>
      <c r="DTZ108" s="249"/>
      <c r="DUA108" s="249"/>
      <c r="DUB108" s="249"/>
      <c r="DUC108" s="249"/>
      <c r="DUD108" s="249"/>
      <c r="DUE108" s="249"/>
      <c r="DUF108" s="249"/>
      <c r="DUG108" s="249" t="s">
        <v>1355</v>
      </c>
      <c r="DUH108" s="249"/>
      <c r="DUI108" s="249"/>
      <c r="DUJ108" s="249"/>
      <c r="DUK108" s="249"/>
      <c r="DUL108" s="249"/>
      <c r="DUM108" s="249"/>
      <c r="DUN108" s="249"/>
      <c r="DUO108" s="249" t="s">
        <v>1355</v>
      </c>
      <c r="DUP108" s="249"/>
      <c r="DUQ108" s="249"/>
      <c r="DUR108" s="249"/>
      <c r="DUS108" s="249"/>
      <c r="DUT108" s="249"/>
      <c r="DUU108" s="249"/>
      <c r="DUV108" s="249"/>
      <c r="DUW108" s="249" t="s">
        <v>1355</v>
      </c>
      <c r="DUX108" s="249"/>
      <c r="DUY108" s="249"/>
      <c r="DUZ108" s="249"/>
      <c r="DVA108" s="249"/>
      <c r="DVB108" s="249"/>
      <c r="DVC108" s="249"/>
      <c r="DVD108" s="249"/>
      <c r="DVE108" s="249" t="s">
        <v>1355</v>
      </c>
      <c r="DVF108" s="249"/>
      <c r="DVG108" s="249"/>
      <c r="DVH108" s="249"/>
      <c r="DVI108" s="249"/>
      <c r="DVJ108" s="249"/>
      <c r="DVK108" s="249"/>
      <c r="DVL108" s="249"/>
      <c r="DVM108" s="249" t="s">
        <v>1355</v>
      </c>
      <c r="DVN108" s="249"/>
      <c r="DVO108" s="249"/>
      <c r="DVP108" s="249"/>
      <c r="DVQ108" s="249"/>
      <c r="DVR108" s="249"/>
      <c r="DVS108" s="249"/>
      <c r="DVT108" s="249"/>
      <c r="DVU108" s="249" t="s">
        <v>1355</v>
      </c>
      <c r="DVV108" s="249"/>
      <c r="DVW108" s="249"/>
      <c r="DVX108" s="249"/>
      <c r="DVY108" s="249"/>
      <c r="DVZ108" s="249"/>
      <c r="DWA108" s="249"/>
      <c r="DWB108" s="249"/>
      <c r="DWC108" s="249" t="s">
        <v>1355</v>
      </c>
      <c r="DWD108" s="249"/>
      <c r="DWE108" s="249"/>
      <c r="DWF108" s="249"/>
      <c r="DWG108" s="249"/>
      <c r="DWH108" s="249"/>
      <c r="DWI108" s="249"/>
      <c r="DWJ108" s="249"/>
      <c r="DWK108" s="249" t="s">
        <v>1355</v>
      </c>
      <c r="DWL108" s="249"/>
      <c r="DWM108" s="249"/>
      <c r="DWN108" s="249"/>
      <c r="DWO108" s="249"/>
      <c r="DWP108" s="249"/>
      <c r="DWQ108" s="249"/>
      <c r="DWR108" s="249"/>
      <c r="DWS108" s="249" t="s">
        <v>1355</v>
      </c>
      <c r="DWT108" s="249"/>
      <c r="DWU108" s="249"/>
      <c r="DWV108" s="249"/>
      <c r="DWW108" s="249"/>
      <c r="DWX108" s="249"/>
      <c r="DWY108" s="249"/>
      <c r="DWZ108" s="249"/>
      <c r="DXA108" s="249" t="s">
        <v>1355</v>
      </c>
      <c r="DXB108" s="249"/>
      <c r="DXC108" s="249"/>
      <c r="DXD108" s="249"/>
      <c r="DXE108" s="249"/>
      <c r="DXF108" s="249"/>
      <c r="DXG108" s="249"/>
      <c r="DXH108" s="249"/>
      <c r="DXI108" s="249" t="s">
        <v>1355</v>
      </c>
      <c r="DXJ108" s="249"/>
      <c r="DXK108" s="249"/>
      <c r="DXL108" s="249"/>
      <c r="DXM108" s="249"/>
      <c r="DXN108" s="249"/>
      <c r="DXO108" s="249"/>
      <c r="DXP108" s="249"/>
      <c r="DXQ108" s="249" t="s">
        <v>1355</v>
      </c>
      <c r="DXR108" s="249"/>
      <c r="DXS108" s="249"/>
      <c r="DXT108" s="249"/>
      <c r="DXU108" s="249"/>
      <c r="DXV108" s="249"/>
      <c r="DXW108" s="249"/>
      <c r="DXX108" s="249"/>
      <c r="DXY108" s="249" t="s">
        <v>1355</v>
      </c>
      <c r="DXZ108" s="249"/>
      <c r="DYA108" s="249"/>
      <c r="DYB108" s="249"/>
      <c r="DYC108" s="249"/>
      <c r="DYD108" s="249"/>
      <c r="DYE108" s="249"/>
      <c r="DYF108" s="249"/>
      <c r="DYG108" s="249" t="s">
        <v>1355</v>
      </c>
      <c r="DYH108" s="249"/>
      <c r="DYI108" s="249"/>
      <c r="DYJ108" s="249"/>
      <c r="DYK108" s="249"/>
      <c r="DYL108" s="249"/>
      <c r="DYM108" s="249"/>
      <c r="DYN108" s="249"/>
      <c r="DYO108" s="249" t="s">
        <v>1355</v>
      </c>
      <c r="DYP108" s="249"/>
      <c r="DYQ108" s="249"/>
      <c r="DYR108" s="249"/>
      <c r="DYS108" s="249"/>
      <c r="DYT108" s="249"/>
      <c r="DYU108" s="249"/>
      <c r="DYV108" s="249"/>
      <c r="DYW108" s="249" t="s">
        <v>1355</v>
      </c>
      <c r="DYX108" s="249"/>
      <c r="DYY108" s="249"/>
      <c r="DYZ108" s="249"/>
      <c r="DZA108" s="249"/>
      <c r="DZB108" s="249"/>
      <c r="DZC108" s="249"/>
      <c r="DZD108" s="249"/>
      <c r="DZE108" s="249" t="s">
        <v>1355</v>
      </c>
      <c r="DZF108" s="249"/>
      <c r="DZG108" s="249"/>
      <c r="DZH108" s="249"/>
      <c r="DZI108" s="249"/>
      <c r="DZJ108" s="249"/>
      <c r="DZK108" s="249"/>
      <c r="DZL108" s="249"/>
      <c r="DZM108" s="249" t="s">
        <v>1355</v>
      </c>
      <c r="DZN108" s="249"/>
      <c r="DZO108" s="249"/>
      <c r="DZP108" s="249"/>
      <c r="DZQ108" s="249"/>
      <c r="DZR108" s="249"/>
      <c r="DZS108" s="249"/>
      <c r="DZT108" s="249"/>
      <c r="DZU108" s="249" t="s">
        <v>1355</v>
      </c>
      <c r="DZV108" s="249"/>
      <c r="DZW108" s="249"/>
      <c r="DZX108" s="249"/>
      <c r="DZY108" s="249"/>
      <c r="DZZ108" s="249"/>
      <c r="EAA108" s="249"/>
      <c r="EAB108" s="249"/>
      <c r="EAC108" s="249" t="s">
        <v>1355</v>
      </c>
      <c r="EAD108" s="249"/>
      <c r="EAE108" s="249"/>
      <c r="EAF108" s="249"/>
      <c r="EAG108" s="249"/>
      <c r="EAH108" s="249"/>
      <c r="EAI108" s="249"/>
      <c r="EAJ108" s="249"/>
      <c r="EAK108" s="249" t="s">
        <v>1355</v>
      </c>
      <c r="EAL108" s="249"/>
      <c r="EAM108" s="249"/>
      <c r="EAN108" s="249"/>
      <c r="EAO108" s="249"/>
      <c r="EAP108" s="249"/>
      <c r="EAQ108" s="249"/>
      <c r="EAR108" s="249"/>
      <c r="EAS108" s="249" t="s">
        <v>1355</v>
      </c>
      <c r="EAT108" s="249"/>
      <c r="EAU108" s="249"/>
      <c r="EAV108" s="249"/>
      <c r="EAW108" s="249"/>
      <c r="EAX108" s="249"/>
      <c r="EAY108" s="249"/>
      <c r="EAZ108" s="249"/>
      <c r="EBA108" s="249" t="s">
        <v>1355</v>
      </c>
      <c r="EBB108" s="249"/>
      <c r="EBC108" s="249"/>
      <c r="EBD108" s="249"/>
      <c r="EBE108" s="249"/>
      <c r="EBF108" s="249"/>
      <c r="EBG108" s="249"/>
      <c r="EBH108" s="249"/>
      <c r="EBI108" s="249" t="s">
        <v>1355</v>
      </c>
      <c r="EBJ108" s="249"/>
      <c r="EBK108" s="249"/>
      <c r="EBL108" s="249"/>
      <c r="EBM108" s="249"/>
      <c r="EBN108" s="249"/>
      <c r="EBO108" s="249"/>
      <c r="EBP108" s="249"/>
      <c r="EBQ108" s="249" t="s">
        <v>1355</v>
      </c>
      <c r="EBR108" s="249"/>
      <c r="EBS108" s="249"/>
      <c r="EBT108" s="249"/>
      <c r="EBU108" s="249"/>
      <c r="EBV108" s="249"/>
      <c r="EBW108" s="249"/>
      <c r="EBX108" s="249"/>
      <c r="EBY108" s="249" t="s">
        <v>1355</v>
      </c>
      <c r="EBZ108" s="249"/>
      <c r="ECA108" s="249"/>
      <c r="ECB108" s="249"/>
      <c r="ECC108" s="249"/>
      <c r="ECD108" s="249"/>
      <c r="ECE108" s="249"/>
      <c r="ECF108" s="249"/>
      <c r="ECG108" s="249" t="s">
        <v>1355</v>
      </c>
      <c r="ECH108" s="249"/>
      <c r="ECI108" s="249"/>
      <c r="ECJ108" s="249"/>
      <c r="ECK108" s="249"/>
      <c r="ECL108" s="249"/>
      <c r="ECM108" s="249"/>
      <c r="ECN108" s="249"/>
      <c r="ECO108" s="249" t="s">
        <v>1355</v>
      </c>
      <c r="ECP108" s="249"/>
      <c r="ECQ108" s="249"/>
      <c r="ECR108" s="249"/>
      <c r="ECS108" s="249"/>
      <c r="ECT108" s="249"/>
      <c r="ECU108" s="249"/>
      <c r="ECV108" s="249"/>
      <c r="ECW108" s="249" t="s">
        <v>1355</v>
      </c>
      <c r="ECX108" s="249"/>
      <c r="ECY108" s="249"/>
      <c r="ECZ108" s="249"/>
      <c r="EDA108" s="249"/>
      <c r="EDB108" s="249"/>
      <c r="EDC108" s="249"/>
      <c r="EDD108" s="249"/>
      <c r="EDE108" s="249" t="s">
        <v>1355</v>
      </c>
      <c r="EDF108" s="249"/>
      <c r="EDG108" s="249"/>
      <c r="EDH108" s="249"/>
      <c r="EDI108" s="249"/>
      <c r="EDJ108" s="249"/>
      <c r="EDK108" s="249"/>
      <c r="EDL108" s="249"/>
      <c r="EDM108" s="249" t="s">
        <v>1355</v>
      </c>
      <c r="EDN108" s="249"/>
      <c r="EDO108" s="249"/>
      <c r="EDP108" s="249"/>
      <c r="EDQ108" s="249"/>
      <c r="EDR108" s="249"/>
      <c r="EDS108" s="249"/>
      <c r="EDT108" s="249"/>
      <c r="EDU108" s="249" t="s">
        <v>1355</v>
      </c>
      <c r="EDV108" s="249"/>
      <c r="EDW108" s="249"/>
      <c r="EDX108" s="249"/>
      <c r="EDY108" s="249"/>
      <c r="EDZ108" s="249"/>
      <c r="EEA108" s="249"/>
      <c r="EEB108" s="249"/>
      <c r="EEC108" s="249" t="s">
        <v>1355</v>
      </c>
      <c r="EED108" s="249"/>
      <c r="EEE108" s="249"/>
      <c r="EEF108" s="249"/>
      <c r="EEG108" s="249"/>
      <c r="EEH108" s="249"/>
      <c r="EEI108" s="249"/>
      <c r="EEJ108" s="249"/>
      <c r="EEK108" s="249" t="s">
        <v>1355</v>
      </c>
      <c r="EEL108" s="249"/>
      <c r="EEM108" s="249"/>
      <c r="EEN108" s="249"/>
      <c r="EEO108" s="249"/>
      <c r="EEP108" s="249"/>
      <c r="EEQ108" s="249"/>
      <c r="EER108" s="249"/>
      <c r="EES108" s="249" t="s">
        <v>1355</v>
      </c>
      <c r="EET108" s="249"/>
      <c r="EEU108" s="249"/>
      <c r="EEV108" s="249"/>
      <c r="EEW108" s="249"/>
      <c r="EEX108" s="249"/>
      <c r="EEY108" s="249"/>
      <c r="EEZ108" s="249"/>
      <c r="EFA108" s="249" t="s">
        <v>1355</v>
      </c>
      <c r="EFB108" s="249"/>
      <c r="EFC108" s="249"/>
      <c r="EFD108" s="249"/>
      <c r="EFE108" s="249"/>
      <c r="EFF108" s="249"/>
      <c r="EFG108" s="249"/>
      <c r="EFH108" s="249"/>
      <c r="EFI108" s="249" t="s">
        <v>1355</v>
      </c>
      <c r="EFJ108" s="249"/>
      <c r="EFK108" s="249"/>
      <c r="EFL108" s="249"/>
      <c r="EFM108" s="249"/>
      <c r="EFN108" s="249"/>
      <c r="EFO108" s="249"/>
      <c r="EFP108" s="249"/>
      <c r="EFQ108" s="249" t="s">
        <v>1355</v>
      </c>
      <c r="EFR108" s="249"/>
      <c r="EFS108" s="249"/>
      <c r="EFT108" s="249"/>
      <c r="EFU108" s="249"/>
      <c r="EFV108" s="249"/>
      <c r="EFW108" s="249"/>
      <c r="EFX108" s="249"/>
      <c r="EFY108" s="249" t="s">
        <v>1355</v>
      </c>
      <c r="EFZ108" s="249"/>
      <c r="EGA108" s="249"/>
      <c r="EGB108" s="249"/>
      <c r="EGC108" s="249"/>
      <c r="EGD108" s="249"/>
      <c r="EGE108" s="249"/>
      <c r="EGF108" s="249"/>
      <c r="EGG108" s="249" t="s">
        <v>1355</v>
      </c>
      <c r="EGH108" s="249"/>
      <c r="EGI108" s="249"/>
      <c r="EGJ108" s="249"/>
      <c r="EGK108" s="249"/>
      <c r="EGL108" s="249"/>
      <c r="EGM108" s="249"/>
      <c r="EGN108" s="249"/>
      <c r="EGO108" s="249" t="s">
        <v>1355</v>
      </c>
      <c r="EGP108" s="249"/>
      <c r="EGQ108" s="249"/>
      <c r="EGR108" s="249"/>
      <c r="EGS108" s="249"/>
      <c r="EGT108" s="249"/>
      <c r="EGU108" s="249"/>
      <c r="EGV108" s="249"/>
      <c r="EGW108" s="249" t="s">
        <v>1355</v>
      </c>
      <c r="EGX108" s="249"/>
      <c r="EGY108" s="249"/>
      <c r="EGZ108" s="249"/>
      <c r="EHA108" s="249"/>
      <c r="EHB108" s="249"/>
      <c r="EHC108" s="249"/>
      <c r="EHD108" s="249"/>
      <c r="EHE108" s="249" t="s">
        <v>1355</v>
      </c>
      <c r="EHF108" s="249"/>
      <c r="EHG108" s="249"/>
      <c r="EHH108" s="249"/>
      <c r="EHI108" s="249"/>
      <c r="EHJ108" s="249"/>
      <c r="EHK108" s="249"/>
      <c r="EHL108" s="249"/>
      <c r="EHM108" s="249" t="s">
        <v>1355</v>
      </c>
      <c r="EHN108" s="249"/>
      <c r="EHO108" s="249"/>
      <c r="EHP108" s="249"/>
      <c r="EHQ108" s="249"/>
      <c r="EHR108" s="249"/>
      <c r="EHS108" s="249"/>
      <c r="EHT108" s="249"/>
      <c r="EHU108" s="249" t="s">
        <v>1355</v>
      </c>
      <c r="EHV108" s="249"/>
      <c r="EHW108" s="249"/>
      <c r="EHX108" s="249"/>
      <c r="EHY108" s="249"/>
      <c r="EHZ108" s="249"/>
      <c r="EIA108" s="249"/>
      <c r="EIB108" s="249"/>
      <c r="EIC108" s="249" t="s">
        <v>1355</v>
      </c>
      <c r="EID108" s="249"/>
      <c r="EIE108" s="249"/>
      <c r="EIF108" s="249"/>
      <c r="EIG108" s="249"/>
      <c r="EIH108" s="249"/>
      <c r="EII108" s="249"/>
      <c r="EIJ108" s="249"/>
      <c r="EIK108" s="249" t="s">
        <v>1355</v>
      </c>
      <c r="EIL108" s="249"/>
      <c r="EIM108" s="249"/>
      <c r="EIN108" s="249"/>
      <c r="EIO108" s="249"/>
      <c r="EIP108" s="249"/>
      <c r="EIQ108" s="249"/>
      <c r="EIR108" s="249"/>
      <c r="EIS108" s="249" t="s">
        <v>1355</v>
      </c>
      <c r="EIT108" s="249"/>
      <c r="EIU108" s="249"/>
      <c r="EIV108" s="249"/>
      <c r="EIW108" s="249"/>
      <c r="EIX108" s="249"/>
      <c r="EIY108" s="249"/>
      <c r="EIZ108" s="249"/>
      <c r="EJA108" s="249" t="s">
        <v>1355</v>
      </c>
      <c r="EJB108" s="249"/>
      <c r="EJC108" s="249"/>
      <c r="EJD108" s="249"/>
      <c r="EJE108" s="249"/>
      <c r="EJF108" s="249"/>
      <c r="EJG108" s="249"/>
      <c r="EJH108" s="249"/>
      <c r="EJI108" s="249" t="s">
        <v>1355</v>
      </c>
      <c r="EJJ108" s="249"/>
      <c r="EJK108" s="249"/>
      <c r="EJL108" s="249"/>
      <c r="EJM108" s="249"/>
      <c r="EJN108" s="249"/>
      <c r="EJO108" s="249"/>
      <c r="EJP108" s="249"/>
      <c r="EJQ108" s="249" t="s">
        <v>1355</v>
      </c>
      <c r="EJR108" s="249"/>
      <c r="EJS108" s="249"/>
      <c r="EJT108" s="249"/>
      <c r="EJU108" s="249"/>
      <c r="EJV108" s="249"/>
      <c r="EJW108" s="249"/>
      <c r="EJX108" s="249"/>
      <c r="EJY108" s="249" t="s">
        <v>1355</v>
      </c>
      <c r="EJZ108" s="249"/>
      <c r="EKA108" s="249"/>
      <c r="EKB108" s="249"/>
      <c r="EKC108" s="249"/>
      <c r="EKD108" s="249"/>
      <c r="EKE108" s="249"/>
      <c r="EKF108" s="249"/>
      <c r="EKG108" s="249" t="s">
        <v>1355</v>
      </c>
      <c r="EKH108" s="249"/>
      <c r="EKI108" s="249"/>
      <c r="EKJ108" s="249"/>
      <c r="EKK108" s="249"/>
      <c r="EKL108" s="249"/>
      <c r="EKM108" s="249"/>
      <c r="EKN108" s="249"/>
      <c r="EKO108" s="249" t="s">
        <v>1355</v>
      </c>
      <c r="EKP108" s="249"/>
      <c r="EKQ108" s="249"/>
      <c r="EKR108" s="249"/>
      <c r="EKS108" s="249"/>
      <c r="EKT108" s="249"/>
      <c r="EKU108" s="249"/>
      <c r="EKV108" s="249"/>
      <c r="EKW108" s="249" t="s">
        <v>1355</v>
      </c>
      <c r="EKX108" s="249"/>
      <c r="EKY108" s="249"/>
      <c r="EKZ108" s="249"/>
      <c r="ELA108" s="249"/>
      <c r="ELB108" s="249"/>
      <c r="ELC108" s="249"/>
      <c r="ELD108" s="249"/>
      <c r="ELE108" s="249" t="s">
        <v>1355</v>
      </c>
      <c r="ELF108" s="249"/>
      <c r="ELG108" s="249"/>
      <c r="ELH108" s="249"/>
      <c r="ELI108" s="249"/>
      <c r="ELJ108" s="249"/>
      <c r="ELK108" s="249"/>
      <c r="ELL108" s="249"/>
      <c r="ELM108" s="249" t="s">
        <v>1355</v>
      </c>
      <c r="ELN108" s="249"/>
      <c r="ELO108" s="249"/>
      <c r="ELP108" s="249"/>
      <c r="ELQ108" s="249"/>
      <c r="ELR108" s="249"/>
      <c r="ELS108" s="249"/>
      <c r="ELT108" s="249"/>
      <c r="ELU108" s="249" t="s">
        <v>1355</v>
      </c>
      <c r="ELV108" s="249"/>
      <c r="ELW108" s="249"/>
      <c r="ELX108" s="249"/>
      <c r="ELY108" s="249"/>
      <c r="ELZ108" s="249"/>
      <c r="EMA108" s="249"/>
      <c r="EMB108" s="249"/>
      <c r="EMC108" s="249" t="s">
        <v>1355</v>
      </c>
      <c r="EMD108" s="249"/>
      <c r="EME108" s="249"/>
      <c r="EMF108" s="249"/>
      <c r="EMG108" s="249"/>
      <c r="EMH108" s="249"/>
      <c r="EMI108" s="249"/>
      <c r="EMJ108" s="249"/>
      <c r="EMK108" s="249" t="s">
        <v>1355</v>
      </c>
      <c r="EML108" s="249"/>
      <c r="EMM108" s="249"/>
      <c r="EMN108" s="249"/>
      <c r="EMO108" s="249"/>
      <c r="EMP108" s="249"/>
      <c r="EMQ108" s="249"/>
      <c r="EMR108" s="249"/>
      <c r="EMS108" s="249" t="s">
        <v>1355</v>
      </c>
      <c r="EMT108" s="249"/>
      <c r="EMU108" s="249"/>
      <c r="EMV108" s="249"/>
      <c r="EMW108" s="249"/>
      <c r="EMX108" s="249"/>
      <c r="EMY108" s="249"/>
      <c r="EMZ108" s="249"/>
      <c r="ENA108" s="249" t="s">
        <v>1355</v>
      </c>
      <c r="ENB108" s="249"/>
      <c r="ENC108" s="249"/>
      <c r="END108" s="249"/>
      <c r="ENE108" s="249"/>
      <c r="ENF108" s="249"/>
      <c r="ENG108" s="249"/>
      <c r="ENH108" s="249"/>
      <c r="ENI108" s="249" t="s">
        <v>1355</v>
      </c>
      <c r="ENJ108" s="249"/>
      <c r="ENK108" s="249"/>
      <c r="ENL108" s="249"/>
      <c r="ENM108" s="249"/>
      <c r="ENN108" s="249"/>
      <c r="ENO108" s="249"/>
      <c r="ENP108" s="249"/>
      <c r="ENQ108" s="249" t="s">
        <v>1355</v>
      </c>
      <c r="ENR108" s="249"/>
      <c r="ENS108" s="249"/>
      <c r="ENT108" s="249"/>
      <c r="ENU108" s="249"/>
      <c r="ENV108" s="249"/>
      <c r="ENW108" s="249"/>
      <c r="ENX108" s="249"/>
      <c r="ENY108" s="249" t="s">
        <v>1355</v>
      </c>
      <c r="ENZ108" s="249"/>
      <c r="EOA108" s="249"/>
      <c r="EOB108" s="249"/>
      <c r="EOC108" s="249"/>
      <c r="EOD108" s="249"/>
      <c r="EOE108" s="249"/>
      <c r="EOF108" s="249"/>
      <c r="EOG108" s="249" t="s">
        <v>1355</v>
      </c>
      <c r="EOH108" s="249"/>
      <c r="EOI108" s="249"/>
      <c r="EOJ108" s="249"/>
      <c r="EOK108" s="249"/>
      <c r="EOL108" s="249"/>
      <c r="EOM108" s="249"/>
      <c r="EON108" s="249"/>
      <c r="EOO108" s="249" t="s">
        <v>1355</v>
      </c>
      <c r="EOP108" s="249"/>
      <c r="EOQ108" s="249"/>
      <c r="EOR108" s="249"/>
      <c r="EOS108" s="249"/>
      <c r="EOT108" s="249"/>
      <c r="EOU108" s="249"/>
      <c r="EOV108" s="249"/>
      <c r="EOW108" s="249" t="s">
        <v>1355</v>
      </c>
      <c r="EOX108" s="249"/>
      <c r="EOY108" s="249"/>
      <c r="EOZ108" s="249"/>
      <c r="EPA108" s="249"/>
      <c r="EPB108" s="249"/>
      <c r="EPC108" s="249"/>
      <c r="EPD108" s="249"/>
      <c r="EPE108" s="249" t="s">
        <v>1355</v>
      </c>
      <c r="EPF108" s="249"/>
      <c r="EPG108" s="249"/>
      <c r="EPH108" s="249"/>
      <c r="EPI108" s="249"/>
      <c r="EPJ108" s="249"/>
      <c r="EPK108" s="249"/>
      <c r="EPL108" s="249"/>
      <c r="EPM108" s="249" t="s">
        <v>1355</v>
      </c>
      <c r="EPN108" s="249"/>
      <c r="EPO108" s="249"/>
      <c r="EPP108" s="249"/>
      <c r="EPQ108" s="249"/>
      <c r="EPR108" s="249"/>
      <c r="EPS108" s="249"/>
      <c r="EPT108" s="249"/>
      <c r="EPU108" s="249" t="s">
        <v>1355</v>
      </c>
      <c r="EPV108" s="249"/>
      <c r="EPW108" s="249"/>
      <c r="EPX108" s="249"/>
      <c r="EPY108" s="249"/>
      <c r="EPZ108" s="249"/>
      <c r="EQA108" s="249"/>
      <c r="EQB108" s="249"/>
      <c r="EQC108" s="249" t="s">
        <v>1355</v>
      </c>
      <c r="EQD108" s="249"/>
      <c r="EQE108" s="249"/>
      <c r="EQF108" s="249"/>
      <c r="EQG108" s="249"/>
      <c r="EQH108" s="249"/>
      <c r="EQI108" s="249"/>
      <c r="EQJ108" s="249"/>
      <c r="EQK108" s="249" t="s">
        <v>1355</v>
      </c>
      <c r="EQL108" s="249"/>
      <c r="EQM108" s="249"/>
      <c r="EQN108" s="249"/>
      <c r="EQO108" s="249"/>
      <c r="EQP108" s="249"/>
      <c r="EQQ108" s="249"/>
      <c r="EQR108" s="249"/>
      <c r="EQS108" s="249" t="s">
        <v>1355</v>
      </c>
      <c r="EQT108" s="249"/>
      <c r="EQU108" s="249"/>
      <c r="EQV108" s="249"/>
      <c r="EQW108" s="249"/>
      <c r="EQX108" s="249"/>
      <c r="EQY108" s="249"/>
      <c r="EQZ108" s="249"/>
      <c r="ERA108" s="249" t="s">
        <v>1355</v>
      </c>
      <c r="ERB108" s="249"/>
      <c r="ERC108" s="249"/>
      <c r="ERD108" s="249"/>
      <c r="ERE108" s="249"/>
      <c r="ERF108" s="249"/>
      <c r="ERG108" s="249"/>
      <c r="ERH108" s="249"/>
      <c r="ERI108" s="249" t="s">
        <v>1355</v>
      </c>
      <c r="ERJ108" s="249"/>
      <c r="ERK108" s="249"/>
      <c r="ERL108" s="249"/>
      <c r="ERM108" s="249"/>
      <c r="ERN108" s="249"/>
      <c r="ERO108" s="249"/>
      <c r="ERP108" s="249"/>
      <c r="ERQ108" s="249" t="s">
        <v>1355</v>
      </c>
      <c r="ERR108" s="249"/>
      <c r="ERS108" s="249"/>
      <c r="ERT108" s="249"/>
      <c r="ERU108" s="249"/>
      <c r="ERV108" s="249"/>
      <c r="ERW108" s="249"/>
      <c r="ERX108" s="249"/>
      <c r="ERY108" s="249" t="s">
        <v>1355</v>
      </c>
      <c r="ERZ108" s="249"/>
      <c r="ESA108" s="249"/>
      <c r="ESB108" s="249"/>
      <c r="ESC108" s="249"/>
      <c r="ESD108" s="249"/>
      <c r="ESE108" s="249"/>
      <c r="ESF108" s="249"/>
      <c r="ESG108" s="249" t="s">
        <v>1355</v>
      </c>
      <c r="ESH108" s="249"/>
      <c r="ESI108" s="249"/>
      <c r="ESJ108" s="249"/>
      <c r="ESK108" s="249"/>
      <c r="ESL108" s="249"/>
      <c r="ESM108" s="249"/>
      <c r="ESN108" s="249"/>
      <c r="ESO108" s="249" t="s">
        <v>1355</v>
      </c>
      <c r="ESP108" s="249"/>
      <c r="ESQ108" s="249"/>
      <c r="ESR108" s="249"/>
      <c r="ESS108" s="249"/>
      <c r="EST108" s="249"/>
      <c r="ESU108" s="249"/>
      <c r="ESV108" s="249"/>
      <c r="ESW108" s="249" t="s">
        <v>1355</v>
      </c>
      <c r="ESX108" s="249"/>
      <c r="ESY108" s="249"/>
      <c r="ESZ108" s="249"/>
      <c r="ETA108" s="249"/>
      <c r="ETB108" s="249"/>
      <c r="ETC108" s="249"/>
      <c r="ETD108" s="249"/>
      <c r="ETE108" s="249" t="s">
        <v>1355</v>
      </c>
      <c r="ETF108" s="249"/>
      <c r="ETG108" s="249"/>
      <c r="ETH108" s="249"/>
      <c r="ETI108" s="249"/>
      <c r="ETJ108" s="249"/>
      <c r="ETK108" s="249"/>
      <c r="ETL108" s="249"/>
      <c r="ETM108" s="249" t="s">
        <v>1355</v>
      </c>
      <c r="ETN108" s="249"/>
      <c r="ETO108" s="249"/>
      <c r="ETP108" s="249"/>
      <c r="ETQ108" s="249"/>
      <c r="ETR108" s="249"/>
      <c r="ETS108" s="249"/>
      <c r="ETT108" s="249"/>
      <c r="ETU108" s="249" t="s">
        <v>1355</v>
      </c>
      <c r="ETV108" s="249"/>
      <c r="ETW108" s="249"/>
      <c r="ETX108" s="249"/>
      <c r="ETY108" s="249"/>
      <c r="ETZ108" s="249"/>
      <c r="EUA108" s="249"/>
      <c r="EUB108" s="249"/>
      <c r="EUC108" s="249" t="s">
        <v>1355</v>
      </c>
      <c r="EUD108" s="249"/>
      <c r="EUE108" s="249"/>
      <c r="EUF108" s="249"/>
      <c r="EUG108" s="249"/>
      <c r="EUH108" s="249"/>
      <c r="EUI108" s="249"/>
      <c r="EUJ108" s="249"/>
      <c r="EUK108" s="249" t="s">
        <v>1355</v>
      </c>
      <c r="EUL108" s="249"/>
      <c r="EUM108" s="249"/>
      <c r="EUN108" s="249"/>
      <c r="EUO108" s="249"/>
      <c r="EUP108" s="249"/>
      <c r="EUQ108" s="249"/>
      <c r="EUR108" s="249"/>
      <c r="EUS108" s="249" t="s">
        <v>1355</v>
      </c>
      <c r="EUT108" s="249"/>
      <c r="EUU108" s="249"/>
      <c r="EUV108" s="249"/>
      <c r="EUW108" s="249"/>
      <c r="EUX108" s="249"/>
      <c r="EUY108" s="249"/>
      <c r="EUZ108" s="249"/>
      <c r="EVA108" s="249" t="s">
        <v>1355</v>
      </c>
      <c r="EVB108" s="249"/>
      <c r="EVC108" s="249"/>
      <c r="EVD108" s="249"/>
      <c r="EVE108" s="249"/>
      <c r="EVF108" s="249"/>
      <c r="EVG108" s="249"/>
      <c r="EVH108" s="249"/>
      <c r="EVI108" s="249" t="s">
        <v>1355</v>
      </c>
      <c r="EVJ108" s="249"/>
      <c r="EVK108" s="249"/>
      <c r="EVL108" s="249"/>
      <c r="EVM108" s="249"/>
      <c r="EVN108" s="249"/>
      <c r="EVO108" s="249"/>
      <c r="EVP108" s="249"/>
      <c r="EVQ108" s="249" t="s">
        <v>1355</v>
      </c>
      <c r="EVR108" s="249"/>
      <c r="EVS108" s="249"/>
      <c r="EVT108" s="249"/>
      <c r="EVU108" s="249"/>
      <c r="EVV108" s="249"/>
      <c r="EVW108" s="249"/>
      <c r="EVX108" s="249"/>
      <c r="EVY108" s="249" t="s">
        <v>1355</v>
      </c>
      <c r="EVZ108" s="249"/>
      <c r="EWA108" s="249"/>
      <c r="EWB108" s="249"/>
      <c r="EWC108" s="249"/>
      <c r="EWD108" s="249"/>
      <c r="EWE108" s="249"/>
      <c r="EWF108" s="249"/>
      <c r="EWG108" s="249" t="s">
        <v>1355</v>
      </c>
      <c r="EWH108" s="249"/>
      <c r="EWI108" s="249"/>
      <c r="EWJ108" s="249"/>
      <c r="EWK108" s="249"/>
      <c r="EWL108" s="249"/>
      <c r="EWM108" s="249"/>
      <c r="EWN108" s="249"/>
      <c r="EWO108" s="249" t="s">
        <v>1355</v>
      </c>
      <c r="EWP108" s="249"/>
      <c r="EWQ108" s="249"/>
      <c r="EWR108" s="249"/>
      <c r="EWS108" s="249"/>
      <c r="EWT108" s="249"/>
      <c r="EWU108" s="249"/>
      <c r="EWV108" s="249"/>
      <c r="EWW108" s="249" t="s">
        <v>1355</v>
      </c>
      <c r="EWX108" s="249"/>
      <c r="EWY108" s="249"/>
      <c r="EWZ108" s="249"/>
      <c r="EXA108" s="249"/>
      <c r="EXB108" s="249"/>
      <c r="EXC108" s="249"/>
      <c r="EXD108" s="249"/>
      <c r="EXE108" s="249" t="s">
        <v>1355</v>
      </c>
      <c r="EXF108" s="249"/>
      <c r="EXG108" s="249"/>
      <c r="EXH108" s="249"/>
      <c r="EXI108" s="249"/>
      <c r="EXJ108" s="249"/>
      <c r="EXK108" s="249"/>
      <c r="EXL108" s="249"/>
      <c r="EXM108" s="249" t="s">
        <v>1355</v>
      </c>
      <c r="EXN108" s="249"/>
      <c r="EXO108" s="249"/>
      <c r="EXP108" s="249"/>
      <c r="EXQ108" s="249"/>
      <c r="EXR108" s="249"/>
      <c r="EXS108" s="249"/>
      <c r="EXT108" s="249"/>
      <c r="EXU108" s="249" t="s">
        <v>1355</v>
      </c>
      <c r="EXV108" s="249"/>
      <c r="EXW108" s="249"/>
      <c r="EXX108" s="249"/>
      <c r="EXY108" s="249"/>
      <c r="EXZ108" s="249"/>
      <c r="EYA108" s="249"/>
      <c r="EYB108" s="249"/>
      <c r="EYC108" s="249" t="s">
        <v>1355</v>
      </c>
      <c r="EYD108" s="249"/>
      <c r="EYE108" s="249"/>
      <c r="EYF108" s="249"/>
      <c r="EYG108" s="249"/>
      <c r="EYH108" s="249"/>
      <c r="EYI108" s="249"/>
      <c r="EYJ108" s="249"/>
      <c r="EYK108" s="249" t="s">
        <v>1355</v>
      </c>
      <c r="EYL108" s="249"/>
      <c r="EYM108" s="249"/>
      <c r="EYN108" s="249"/>
      <c r="EYO108" s="249"/>
      <c r="EYP108" s="249"/>
      <c r="EYQ108" s="249"/>
      <c r="EYR108" s="249"/>
      <c r="EYS108" s="249" t="s">
        <v>1355</v>
      </c>
      <c r="EYT108" s="249"/>
      <c r="EYU108" s="249"/>
      <c r="EYV108" s="249"/>
      <c r="EYW108" s="249"/>
      <c r="EYX108" s="249"/>
      <c r="EYY108" s="249"/>
      <c r="EYZ108" s="249"/>
      <c r="EZA108" s="249" t="s">
        <v>1355</v>
      </c>
      <c r="EZB108" s="249"/>
      <c r="EZC108" s="249"/>
      <c r="EZD108" s="249"/>
      <c r="EZE108" s="249"/>
      <c r="EZF108" s="249"/>
      <c r="EZG108" s="249"/>
      <c r="EZH108" s="249"/>
      <c r="EZI108" s="249" t="s">
        <v>1355</v>
      </c>
      <c r="EZJ108" s="249"/>
      <c r="EZK108" s="249"/>
      <c r="EZL108" s="249"/>
      <c r="EZM108" s="249"/>
      <c r="EZN108" s="249"/>
      <c r="EZO108" s="249"/>
      <c r="EZP108" s="249"/>
      <c r="EZQ108" s="249" t="s">
        <v>1355</v>
      </c>
      <c r="EZR108" s="249"/>
      <c r="EZS108" s="249"/>
      <c r="EZT108" s="249"/>
      <c r="EZU108" s="249"/>
      <c r="EZV108" s="249"/>
      <c r="EZW108" s="249"/>
      <c r="EZX108" s="249"/>
      <c r="EZY108" s="249" t="s">
        <v>1355</v>
      </c>
      <c r="EZZ108" s="249"/>
      <c r="FAA108" s="249"/>
      <c r="FAB108" s="249"/>
      <c r="FAC108" s="249"/>
      <c r="FAD108" s="249"/>
      <c r="FAE108" s="249"/>
      <c r="FAF108" s="249"/>
      <c r="FAG108" s="249" t="s">
        <v>1355</v>
      </c>
      <c r="FAH108" s="249"/>
      <c r="FAI108" s="249"/>
      <c r="FAJ108" s="249"/>
      <c r="FAK108" s="249"/>
      <c r="FAL108" s="249"/>
      <c r="FAM108" s="249"/>
      <c r="FAN108" s="249"/>
      <c r="FAO108" s="249" t="s">
        <v>1355</v>
      </c>
      <c r="FAP108" s="249"/>
      <c r="FAQ108" s="249"/>
      <c r="FAR108" s="249"/>
      <c r="FAS108" s="249"/>
      <c r="FAT108" s="249"/>
      <c r="FAU108" s="249"/>
      <c r="FAV108" s="249"/>
      <c r="FAW108" s="249" t="s">
        <v>1355</v>
      </c>
      <c r="FAX108" s="249"/>
      <c r="FAY108" s="249"/>
      <c r="FAZ108" s="249"/>
      <c r="FBA108" s="249"/>
      <c r="FBB108" s="249"/>
      <c r="FBC108" s="249"/>
      <c r="FBD108" s="249"/>
      <c r="FBE108" s="249" t="s">
        <v>1355</v>
      </c>
      <c r="FBF108" s="249"/>
      <c r="FBG108" s="249"/>
      <c r="FBH108" s="249"/>
      <c r="FBI108" s="249"/>
      <c r="FBJ108" s="249"/>
      <c r="FBK108" s="249"/>
      <c r="FBL108" s="249"/>
      <c r="FBM108" s="249" t="s">
        <v>1355</v>
      </c>
      <c r="FBN108" s="249"/>
      <c r="FBO108" s="249"/>
      <c r="FBP108" s="249"/>
      <c r="FBQ108" s="249"/>
      <c r="FBR108" s="249"/>
      <c r="FBS108" s="249"/>
      <c r="FBT108" s="249"/>
      <c r="FBU108" s="249" t="s">
        <v>1355</v>
      </c>
      <c r="FBV108" s="249"/>
      <c r="FBW108" s="249"/>
      <c r="FBX108" s="249"/>
      <c r="FBY108" s="249"/>
      <c r="FBZ108" s="249"/>
      <c r="FCA108" s="249"/>
      <c r="FCB108" s="249"/>
      <c r="FCC108" s="249" t="s">
        <v>1355</v>
      </c>
      <c r="FCD108" s="249"/>
      <c r="FCE108" s="249"/>
      <c r="FCF108" s="249"/>
      <c r="FCG108" s="249"/>
      <c r="FCH108" s="249"/>
      <c r="FCI108" s="249"/>
      <c r="FCJ108" s="249"/>
      <c r="FCK108" s="249" t="s">
        <v>1355</v>
      </c>
      <c r="FCL108" s="249"/>
      <c r="FCM108" s="249"/>
      <c r="FCN108" s="249"/>
      <c r="FCO108" s="249"/>
      <c r="FCP108" s="249"/>
      <c r="FCQ108" s="249"/>
      <c r="FCR108" s="249"/>
      <c r="FCS108" s="249" t="s">
        <v>1355</v>
      </c>
      <c r="FCT108" s="249"/>
      <c r="FCU108" s="249"/>
      <c r="FCV108" s="249"/>
      <c r="FCW108" s="249"/>
      <c r="FCX108" s="249"/>
      <c r="FCY108" s="249"/>
      <c r="FCZ108" s="249"/>
      <c r="FDA108" s="249" t="s">
        <v>1355</v>
      </c>
      <c r="FDB108" s="249"/>
      <c r="FDC108" s="249"/>
      <c r="FDD108" s="249"/>
      <c r="FDE108" s="249"/>
      <c r="FDF108" s="249"/>
      <c r="FDG108" s="249"/>
      <c r="FDH108" s="249"/>
      <c r="FDI108" s="249" t="s">
        <v>1355</v>
      </c>
      <c r="FDJ108" s="249"/>
      <c r="FDK108" s="249"/>
      <c r="FDL108" s="249"/>
      <c r="FDM108" s="249"/>
      <c r="FDN108" s="249"/>
      <c r="FDO108" s="249"/>
      <c r="FDP108" s="249"/>
      <c r="FDQ108" s="249" t="s">
        <v>1355</v>
      </c>
      <c r="FDR108" s="249"/>
      <c r="FDS108" s="249"/>
      <c r="FDT108" s="249"/>
      <c r="FDU108" s="249"/>
      <c r="FDV108" s="249"/>
      <c r="FDW108" s="249"/>
      <c r="FDX108" s="249"/>
      <c r="FDY108" s="249" t="s">
        <v>1355</v>
      </c>
      <c r="FDZ108" s="249"/>
      <c r="FEA108" s="249"/>
      <c r="FEB108" s="249"/>
      <c r="FEC108" s="249"/>
      <c r="FED108" s="249"/>
      <c r="FEE108" s="249"/>
      <c r="FEF108" s="249"/>
      <c r="FEG108" s="249" t="s">
        <v>1355</v>
      </c>
      <c r="FEH108" s="249"/>
      <c r="FEI108" s="249"/>
      <c r="FEJ108" s="249"/>
      <c r="FEK108" s="249"/>
      <c r="FEL108" s="249"/>
      <c r="FEM108" s="249"/>
      <c r="FEN108" s="249"/>
      <c r="FEO108" s="249" t="s">
        <v>1355</v>
      </c>
      <c r="FEP108" s="249"/>
      <c r="FEQ108" s="249"/>
      <c r="FER108" s="249"/>
      <c r="FES108" s="249"/>
      <c r="FET108" s="249"/>
      <c r="FEU108" s="249"/>
      <c r="FEV108" s="249"/>
      <c r="FEW108" s="249" t="s">
        <v>1355</v>
      </c>
      <c r="FEX108" s="249"/>
      <c r="FEY108" s="249"/>
      <c r="FEZ108" s="249"/>
      <c r="FFA108" s="249"/>
      <c r="FFB108" s="249"/>
      <c r="FFC108" s="249"/>
      <c r="FFD108" s="249"/>
      <c r="FFE108" s="249" t="s">
        <v>1355</v>
      </c>
      <c r="FFF108" s="249"/>
      <c r="FFG108" s="249"/>
      <c r="FFH108" s="249"/>
      <c r="FFI108" s="249"/>
      <c r="FFJ108" s="249"/>
      <c r="FFK108" s="249"/>
      <c r="FFL108" s="249"/>
      <c r="FFM108" s="249" t="s">
        <v>1355</v>
      </c>
      <c r="FFN108" s="249"/>
      <c r="FFO108" s="249"/>
      <c r="FFP108" s="249"/>
      <c r="FFQ108" s="249"/>
      <c r="FFR108" s="249"/>
      <c r="FFS108" s="249"/>
      <c r="FFT108" s="249"/>
      <c r="FFU108" s="249" t="s">
        <v>1355</v>
      </c>
      <c r="FFV108" s="249"/>
      <c r="FFW108" s="249"/>
      <c r="FFX108" s="249"/>
      <c r="FFY108" s="249"/>
      <c r="FFZ108" s="249"/>
      <c r="FGA108" s="249"/>
      <c r="FGB108" s="249"/>
      <c r="FGC108" s="249" t="s">
        <v>1355</v>
      </c>
      <c r="FGD108" s="249"/>
      <c r="FGE108" s="249"/>
      <c r="FGF108" s="249"/>
      <c r="FGG108" s="249"/>
      <c r="FGH108" s="249"/>
      <c r="FGI108" s="249"/>
      <c r="FGJ108" s="249"/>
      <c r="FGK108" s="249" t="s">
        <v>1355</v>
      </c>
      <c r="FGL108" s="249"/>
      <c r="FGM108" s="249"/>
      <c r="FGN108" s="249"/>
      <c r="FGO108" s="249"/>
      <c r="FGP108" s="249"/>
      <c r="FGQ108" s="249"/>
      <c r="FGR108" s="249"/>
      <c r="FGS108" s="249" t="s">
        <v>1355</v>
      </c>
      <c r="FGT108" s="249"/>
      <c r="FGU108" s="249"/>
      <c r="FGV108" s="249"/>
      <c r="FGW108" s="249"/>
      <c r="FGX108" s="249"/>
      <c r="FGY108" s="249"/>
      <c r="FGZ108" s="249"/>
      <c r="FHA108" s="249" t="s">
        <v>1355</v>
      </c>
      <c r="FHB108" s="249"/>
      <c r="FHC108" s="249"/>
      <c r="FHD108" s="249"/>
      <c r="FHE108" s="249"/>
      <c r="FHF108" s="249"/>
      <c r="FHG108" s="249"/>
      <c r="FHH108" s="249"/>
      <c r="FHI108" s="249" t="s">
        <v>1355</v>
      </c>
      <c r="FHJ108" s="249"/>
      <c r="FHK108" s="249"/>
      <c r="FHL108" s="249"/>
      <c r="FHM108" s="249"/>
      <c r="FHN108" s="249"/>
      <c r="FHO108" s="249"/>
      <c r="FHP108" s="249"/>
      <c r="FHQ108" s="249" t="s">
        <v>1355</v>
      </c>
      <c r="FHR108" s="249"/>
      <c r="FHS108" s="249"/>
      <c r="FHT108" s="249"/>
      <c r="FHU108" s="249"/>
      <c r="FHV108" s="249"/>
      <c r="FHW108" s="249"/>
      <c r="FHX108" s="249"/>
      <c r="FHY108" s="249" t="s">
        <v>1355</v>
      </c>
      <c r="FHZ108" s="249"/>
      <c r="FIA108" s="249"/>
      <c r="FIB108" s="249"/>
      <c r="FIC108" s="249"/>
      <c r="FID108" s="249"/>
      <c r="FIE108" s="249"/>
      <c r="FIF108" s="249"/>
      <c r="FIG108" s="249" t="s">
        <v>1355</v>
      </c>
      <c r="FIH108" s="249"/>
      <c r="FII108" s="249"/>
      <c r="FIJ108" s="249"/>
      <c r="FIK108" s="249"/>
      <c r="FIL108" s="249"/>
      <c r="FIM108" s="249"/>
      <c r="FIN108" s="249"/>
      <c r="FIO108" s="249" t="s">
        <v>1355</v>
      </c>
      <c r="FIP108" s="249"/>
      <c r="FIQ108" s="249"/>
      <c r="FIR108" s="249"/>
      <c r="FIS108" s="249"/>
      <c r="FIT108" s="249"/>
      <c r="FIU108" s="249"/>
      <c r="FIV108" s="249"/>
      <c r="FIW108" s="249" t="s">
        <v>1355</v>
      </c>
      <c r="FIX108" s="249"/>
      <c r="FIY108" s="249"/>
      <c r="FIZ108" s="249"/>
      <c r="FJA108" s="249"/>
      <c r="FJB108" s="249"/>
      <c r="FJC108" s="249"/>
      <c r="FJD108" s="249"/>
      <c r="FJE108" s="249" t="s">
        <v>1355</v>
      </c>
      <c r="FJF108" s="249"/>
      <c r="FJG108" s="249"/>
      <c r="FJH108" s="249"/>
      <c r="FJI108" s="249"/>
      <c r="FJJ108" s="249"/>
      <c r="FJK108" s="249"/>
      <c r="FJL108" s="249"/>
      <c r="FJM108" s="249" t="s">
        <v>1355</v>
      </c>
      <c r="FJN108" s="249"/>
      <c r="FJO108" s="249"/>
      <c r="FJP108" s="249"/>
      <c r="FJQ108" s="249"/>
      <c r="FJR108" s="249"/>
      <c r="FJS108" s="249"/>
      <c r="FJT108" s="249"/>
      <c r="FJU108" s="249" t="s">
        <v>1355</v>
      </c>
      <c r="FJV108" s="249"/>
      <c r="FJW108" s="249"/>
      <c r="FJX108" s="249"/>
      <c r="FJY108" s="249"/>
      <c r="FJZ108" s="249"/>
      <c r="FKA108" s="249"/>
      <c r="FKB108" s="249"/>
      <c r="FKC108" s="249" t="s">
        <v>1355</v>
      </c>
      <c r="FKD108" s="249"/>
      <c r="FKE108" s="249"/>
      <c r="FKF108" s="249"/>
      <c r="FKG108" s="249"/>
      <c r="FKH108" s="249"/>
      <c r="FKI108" s="249"/>
      <c r="FKJ108" s="249"/>
      <c r="FKK108" s="249" t="s">
        <v>1355</v>
      </c>
      <c r="FKL108" s="249"/>
      <c r="FKM108" s="249"/>
      <c r="FKN108" s="249"/>
      <c r="FKO108" s="249"/>
      <c r="FKP108" s="249"/>
      <c r="FKQ108" s="249"/>
      <c r="FKR108" s="249"/>
      <c r="FKS108" s="249" t="s">
        <v>1355</v>
      </c>
      <c r="FKT108" s="249"/>
      <c r="FKU108" s="249"/>
      <c r="FKV108" s="249"/>
      <c r="FKW108" s="249"/>
      <c r="FKX108" s="249"/>
      <c r="FKY108" s="249"/>
      <c r="FKZ108" s="249"/>
      <c r="FLA108" s="249" t="s">
        <v>1355</v>
      </c>
      <c r="FLB108" s="249"/>
      <c r="FLC108" s="249"/>
      <c r="FLD108" s="249"/>
      <c r="FLE108" s="249"/>
      <c r="FLF108" s="249"/>
      <c r="FLG108" s="249"/>
      <c r="FLH108" s="249"/>
      <c r="FLI108" s="249" t="s">
        <v>1355</v>
      </c>
      <c r="FLJ108" s="249"/>
      <c r="FLK108" s="249"/>
      <c r="FLL108" s="249"/>
      <c r="FLM108" s="249"/>
      <c r="FLN108" s="249"/>
      <c r="FLO108" s="249"/>
      <c r="FLP108" s="249"/>
      <c r="FLQ108" s="249" t="s">
        <v>1355</v>
      </c>
      <c r="FLR108" s="249"/>
      <c r="FLS108" s="249"/>
      <c r="FLT108" s="249"/>
      <c r="FLU108" s="249"/>
      <c r="FLV108" s="249"/>
      <c r="FLW108" s="249"/>
      <c r="FLX108" s="249"/>
      <c r="FLY108" s="249" t="s">
        <v>1355</v>
      </c>
      <c r="FLZ108" s="249"/>
      <c r="FMA108" s="249"/>
      <c r="FMB108" s="249"/>
      <c r="FMC108" s="249"/>
      <c r="FMD108" s="249"/>
      <c r="FME108" s="249"/>
      <c r="FMF108" s="249"/>
      <c r="FMG108" s="249" t="s">
        <v>1355</v>
      </c>
      <c r="FMH108" s="249"/>
      <c r="FMI108" s="249"/>
      <c r="FMJ108" s="249"/>
      <c r="FMK108" s="249"/>
      <c r="FML108" s="249"/>
      <c r="FMM108" s="249"/>
      <c r="FMN108" s="249"/>
      <c r="FMO108" s="249" t="s">
        <v>1355</v>
      </c>
      <c r="FMP108" s="249"/>
      <c r="FMQ108" s="249"/>
      <c r="FMR108" s="249"/>
      <c r="FMS108" s="249"/>
      <c r="FMT108" s="249"/>
      <c r="FMU108" s="249"/>
      <c r="FMV108" s="249"/>
      <c r="FMW108" s="249" t="s">
        <v>1355</v>
      </c>
      <c r="FMX108" s="249"/>
      <c r="FMY108" s="249"/>
      <c r="FMZ108" s="249"/>
      <c r="FNA108" s="249"/>
      <c r="FNB108" s="249"/>
      <c r="FNC108" s="249"/>
      <c r="FND108" s="249"/>
      <c r="FNE108" s="249" t="s">
        <v>1355</v>
      </c>
      <c r="FNF108" s="249"/>
      <c r="FNG108" s="249"/>
      <c r="FNH108" s="249"/>
      <c r="FNI108" s="249"/>
      <c r="FNJ108" s="249"/>
      <c r="FNK108" s="249"/>
      <c r="FNL108" s="249"/>
      <c r="FNM108" s="249" t="s">
        <v>1355</v>
      </c>
      <c r="FNN108" s="249"/>
      <c r="FNO108" s="249"/>
      <c r="FNP108" s="249"/>
      <c r="FNQ108" s="249"/>
      <c r="FNR108" s="249"/>
      <c r="FNS108" s="249"/>
      <c r="FNT108" s="249"/>
      <c r="FNU108" s="249" t="s">
        <v>1355</v>
      </c>
      <c r="FNV108" s="249"/>
      <c r="FNW108" s="249"/>
      <c r="FNX108" s="249"/>
      <c r="FNY108" s="249"/>
      <c r="FNZ108" s="249"/>
      <c r="FOA108" s="249"/>
      <c r="FOB108" s="249"/>
      <c r="FOC108" s="249" t="s">
        <v>1355</v>
      </c>
      <c r="FOD108" s="249"/>
      <c r="FOE108" s="249"/>
      <c r="FOF108" s="249"/>
      <c r="FOG108" s="249"/>
      <c r="FOH108" s="249"/>
      <c r="FOI108" s="249"/>
      <c r="FOJ108" s="249"/>
      <c r="FOK108" s="249" t="s">
        <v>1355</v>
      </c>
      <c r="FOL108" s="249"/>
      <c r="FOM108" s="249"/>
      <c r="FON108" s="249"/>
      <c r="FOO108" s="249"/>
      <c r="FOP108" s="249"/>
      <c r="FOQ108" s="249"/>
      <c r="FOR108" s="249"/>
      <c r="FOS108" s="249" t="s">
        <v>1355</v>
      </c>
      <c r="FOT108" s="249"/>
      <c r="FOU108" s="249"/>
      <c r="FOV108" s="249"/>
      <c r="FOW108" s="249"/>
      <c r="FOX108" s="249"/>
      <c r="FOY108" s="249"/>
      <c r="FOZ108" s="249"/>
      <c r="FPA108" s="249" t="s">
        <v>1355</v>
      </c>
      <c r="FPB108" s="249"/>
      <c r="FPC108" s="249"/>
      <c r="FPD108" s="249"/>
      <c r="FPE108" s="249"/>
      <c r="FPF108" s="249"/>
      <c r="FPG108" s="249"/>
      <c r="FPH108" s="249"/>
      <c r="FPI108" s="249" t="s">
        <v>1355</v>
      </c>
      <c r="FPJ108" s="249"/>
      <c r="FPK108" s="249"/>
      <c r="FPL108" s="249"/>
      <c r="FPM108" s="249"/>
      <c r="FPN108" s="249"/>
      <c r="FPO108" s="249"/>
      <c r="FPP108" s="249"/>
      <c r="FPQ108" s="249" t="s">
        <v>1355</v>
      </c>
      <c r="FPR108" s="249"/>
      <c r="FPS108" s="249"/>
      <c r="FPT108" s="249"/>
      <c r="FPU108" s="249"/>
      <c r="FPV108" s="249"/>
      <c r="FPW108" s="249"/>
      <c r="FPX108" s="249"/>
      <c r="FPY108" s="249" t="s">
        <v>1355</v>
      </c>
      <c r="FPZ108" s="249"/>
      <c r="FQA108" s="249"/>
      <c r="FQB108" s="249"/>
      <c r="FQC108" s="249"/>
      <c r="FQD108" s="249"/>
      <c r="FQE108" s="249"/>
      <c r="FQF108" s="249"/>
      <c r="FQG108" s="249" t="s">
        <v>1355</v>
      </c>
      <c r="FQH108" s="249"/>
      <c r="FQI108" s="249"/>
      <c r="FQJ108" s="249"/>
      <c r="FQK108" s="249"/>
      <c r="FQL108" s="249"/>
      <c r="FQM108" s="249"/>
      <c r="FQN108" s="249"/>
      <c r="FQO108" s="249" t="s">
        <v>1355</v>
      </c>
      <c r="FQP108" s="249"/>
      <c r="FQQ108" s="249"/>
      <c r="FQR108" s="249"/>
      <c r="FQS108" s="249"/>
      <c r="FQT108" s="249"/>
      <c r="FQU108" s="249"/>
      <c r="FQV108" s="249"/>
      <c r="FQW108" s="249" t="s">
        <v>1355</v>
      </c>
      <c r="FQX108" s="249"/>
      <c r="FQY108" s="249"/>
      <c r="FQZ108" s="249"/>
      <c r="FRA108" s="249"/>
      <c r="FRB108" s="249"/>
      <c r="FRC108" s="249"/>
      <c r="FRD108" s="249"/>
      <c r="FRE108" s="249" t="s">
        <v>1355</v>
      </c>
      <c r="FRF108" s="249"/>
      <c r="FRG108" s="249"/>
      <c r="FRH108" s="249"/>
      <c r="FRI108" s="249"/>
      <c r="FRJ108" s="249"/>
      <c r="FRK108" s="249"/>
      <c r="FRL108" s="249"/>
      <c r="FRM108" s="249" t="s">
        <v>1355</v>
      </c>
      <c r="FRN108" s="249"/>
      <c r="FRO108" s="249"/>
      <c r="FRP108" s="249"/>
      <c r="FRQ108" s="249"/>
      <c r="FRR108" s="249"/>
      <c r="FRS108" s="249"/>
      <c r="FRT108" s="249"/>
      <c r="FRU108" s="249" t="s">
        <v>1355</v>
      </c>
      <c r="FRV108" s="249"/>
      <c r="FRW108" s="249"/>
      <c r="FRX108" s="249"/>
      <c r="FRY108" s="249"/>
      <c r="FRZ108" s="249"/>
      <c r="FSA108" s="249"/>
      <c r="FSB108" s="249"/>
      <c r="FSC108" s="249" t="s">
        <v>1355</v>
      </c>
      <c r="FSD108" s="249"/>
      <c r="FSE108" s="249"/>
      <c r="FSF108" s="249"/>
      <c r="FSG108" s="249"/>
      <c r="FSH108" s="249"/>
      <c r="FSI108" s="249"/>
      <c r="FSJ108" s="249"/>
      <c r="FSK108" s="249" t="s">
        <v>1355</v>
      </c>
      <c r="FSL108" s="249"/>
      <c r="FSM108" s="249"/>
      <c r="FSN108" s="249"/>
      <c r="FSO108" s="249"/>
      <c r="FSP108" s="249"/>
      <c r="FSQ108" s="249"/>
      <c r="FSR108" s="249"/>
      <c r="FSS108" s="249" t="s">
        <v>1355</v>
      </c>
      <c r="FST108" s="249"/>
      <c r="FSU108" s="249"/>
      <c r="FSV108" s="249"/>
      <c r="FSW108" s="249"/>
      <c r="FSX108" s="249"/>
      <c r="FSY108" s="249"/>
      <c r="FSZ108" s="249"/>
      <c r="FTA108" s="249" t="s">
        <v>1355</v>
      </c>
      <c r="FTB108" s="249"/>
      <c r="FTC108" s="249"/>
      <c r="FTD108" s="249"/>
      <c r="FTE108" s="249"/>
      <c r="FTF108" s="249"/>
      <c r="FTG108" s="249"/>
      <c r="FTH108" s="249"/>
      <c r="FTI108" s="249" t="s">
        <v>1355</v>
      </c>
      <c r="FTJ108" s="249"/>
      <c r="FTK108" s="249"/>
      <c r="FTL108" s="249"/>
      <c r="FTM108" s="249"/>
      <c r="FTN108" s="249"/>
      <c r="FTO108" s="249"/>
      <c r="FTP108" s="249"/>
      <c r="FTQ108" s="249" t="s">
        <v>1355</v>
      </c>
      <c r="FTR108" s="249"/>
      <c r="FTS108" s="249"/>
      <c r="FTT108" s="249"/>
      <c r="FTU108" s="249"/>
      <c r="FTV108" s="249"/>
      <c r="FTW108" s="249"/>
      <c r="FTX108" s="249"/>
      <c r="FTY108" s="249" t="s">
        <v>1355</v>
      </c>
      <c r="FTZ108" s="249"/>
      <c r="FUA108" s="249"/>
      <c r="FUB108" s="249"/>
      <c r="FUC108" s="249"/>
      <c r="FUD108" s="249"/>
      <c r="FUE108" s="249"/>
      <c r="FUF108" s="249"/>
      <c r="FUG108" s="249" t="s">
        <v>1355</v>
      </c>
      <c r="FUH108" s="249"/>
      <c r="FUI108" s="249"/>
      <c r="FUJ108" s="249"/>
      <c r="FUK108" s="249"/>
      <c r="FUL108" s="249"/>
      <c r="FUM108" s="249"/>
      <c r="FUN108" s="249"/>
      <c r="FUO108" s="249" t="s">
        <v>1355</v>
      </c>
      <c r="FUP108" s="249"/>
      <c r="FUQ108" s="249"/>
      <c r="FUR108" s="249"/>
      <c r="FUS108" s="249"/>
      <c r="FUT108" s="249"/>
      <c r="FUU108" s="249"/>
      <c r="FUV108" s="249"/>
      <c r="FUW108" s="249" t="s">
        <v>1355</v>
      </c>
      <c r="FUX108" s="249"/>
      <c r="FUY108" s="249"/>
      <c r="FUZ108" s="249"/>
      <c r="FVA108" s="249"/>
      <c r="FVB108" s="249"/>
      <c r="FVC108" s="249"/>
      <c r="FVD108" s="249"/>
      <c r="FVE108" s="249" t="s">
        <v>1355</v>
      </c>
      <c r="FVF108" s="249"/>
      <c r="FVG108" s="249"/>
      <c r="FVH108" s="249"/>
      <c r="FVI108" s="249"/>
      <c r="FVJ108" s="249"/>
      <c r="FVK108" s="249"/>
      <c r="FVL108" s="249"/>
      <c r="FVM108" s="249" t="s">
        <v>1355</v>
      </c>
      <c r="FVN108" s="249"/>
      <c r="FVO108" s="249"/>
      <c r="FVP108" s="249"/>
      <c r="FVQ108" s="249"/>
      <c r="FVR108" s="249"/>
      <c r="FVS108" s="249"/>
      <c r="FVT108" s="249"/>
      <c r="FVU108" s="249" t="s">
        <v>1355</v>
      </c>
      <c r="FVV108" s="249"/>
      <c r="FVW108" s="249"/>
      <c r="FVX108" s="249"/>
      <c r="FVY108" s="249"/>
      <c r="FVZ108" s="249"/>
      <c r="FWA108" s="249"/>
      <c r="FWB108" s="249"/>
      <c r="FWC108" s="249" t="s">
        <v>1355</v>
      </c>
      <c r="FWD108" s="249"/>
      <c r="FWE108" s="249"/>
      <c r="FWF108" s="249"/>
      <c r="FWG108" s="249"/>
      <c r="FWH108" s="249"/>
      <c r="FWI108" s="249"/>
      <c r="FWJ108" s="249"/>
      <c r="FWK108" s="249" t="s">
        <v>1355</v>
      </c>
      <c r="FWL108" s="249"/>
      <c r="FWM108" s="249"/>
      <c r="FWN108" s="249"/>
      <c r="FWO108" s="249"/>
      <c r="FWP108" s="249"/>
      <c r="FWQ108" s="249"/>
      <c r="FWR108" s="249"/>
      <c r="FWS108" s="249" t="s">
        <v>1355</v>
      </c>
      <c r="FWT108" s="249"/>
      <c r="FWU108" s="249"/>
      <c r="FWV108" s="249"/>
      <c r="FWW108" s="249"/>
      <c r="FWX108" s="249"/>
      <c r="FWY108" s="249"/>
      <c r="FWZ108" s="249"/>
      <c r="FXA108" s="249" t="s">
        <v>1355</v>
      </c>
      <c r="FXB108" s="249"/>
      <c r="FXC108" s="249"/>
      <c r="FXD108" s="249"/>
      <c r="FXE108" s="249"/>
      <c r="FXF108" s="249"/>
      <c r="FXG108" s="249"/>
      <c r="FXH108" s="249"/>
      <c r="FXI108" s="249" t="s">
        <v>1355</v>
      </c>
      <c r="FXJ108" s="249"/>
      <c r="FXK108" s="249"/>
      <c r="FXL108" s="249"/>
      <c r="FXM108" s="249"/>
      <c r="FXN108" s="249"/>
      <c r="FXO108" s="249"/>
      <c r="FXP108" s="249"/>
      <c r="FXQ108" s="249" t="s">
        <v>1355</v>
      </c>
      <c r="FXR108" s="249"/>
      <c r="FXS108" s="249"/>
      <c r="FXT108" s="249"/>
      <c r="FXU108" s="249"/>
      <c r="FXV108" s="249"/>
      <c r="FXW108" s="249"/>
      <c r="FXX108" s="249"/>
      <c r="FXY108" s="249" t="s">
        <v>1355</v>
      </c>
      <c r="FXZ108" s="249"/>
      <c r="FYA108" s="249"/>
      <c r="FYB108" s="249"/>
      <c r="FYC108" s="249"/>
      <c r="FYD108" s="249"/>
      <c r="FYE108" s="249"/>
      <c r="FYF108" s="249"/>
      <c r="FYG108" s="249" t="s">
        <v>1355</v>
      </c>
      <c r="FYH108" s="249"/>
      <c r="FYI108" s="249"/>
      <c r="FYJ108" s="249"/>
      <c r="FYK108" s="249"/>
      <c r="FYL108" s="249"/>
      <c r="FYM108" s="249"/>
      <c r="FYN108" s="249"/>
      <c r="FYO108" s="249" t="s">
        <v>1355</v>
      </c>
      <c r="FYP108" s="249"/>
      <c r="FYQ108" s="249"/>
      <c r="FYR108" s="249"/>
      <c r="FYS108" s="249"/>
      <c r="FYT108" s="249"/>
      <c r="FYU108" s="249"/>
      <c r="FYV108" s="249"/>
      <c r="FYW108" s="249" t="s">
        <v>1355</v>
      </c>
      <c r="FYX108" s="249"/>
      <c r="FYY108" s="249"/>
      <c r="FYZ108" s="249"/>
      <c r="FZA108" s="249"/>
      <c r="FZB108" s="249"/>
      <c r="FZC108" s="249"/>
      <c r="FZD108" s="249"/>
      <c r="FZE108" s="249" t="s">
        <v>1355</v>
      </c>
      <c r="FZF108" s="249"/>
      <c r="FZG108" s="249"/>
      <c r="FZH108" s="249"/>
      <c r="FZI108" s="249"/>
      <c r="FZJ108" s="249"/>
      <c r="FZK108" s="249"/>
      <c r="FZL108" s="249"/>
      <c r="FZM108" s="249" t="s">
        <v>1355</v>
      </c>
      <c r="FZN108" s="249"/>
      <c r="FZO108" s="249"/>
      <c r="FZP108" s="249"/>
      <c r="FZQ108" s="249"/>
      <c r="FZR108" s="249"/>
      <c r="FZS108" s="249"/>
      <c r="FZT108" s="249"/>
      <c r="FZU108" s="249" t="s">
        <v>1355</v>
      </c>
      <c r="FZV108" s="249"/>
      <c r="FZW108" s="249"/>
      <c r="FZX108" s="249"/>
      <c r="FZY108" s="249"/>
      <c r="FZZ108" s="249"/>
      <c r="GAA108" s="249"/>
      <c r="GAB108" s="249"/>
      <c r="GAC108" s="249" t="s">
        <v>1355</v>
      </c>
      <c r="GAD108" s="249"/>
      <c r="GAE108" s="249"/>
      <c r="GAF108" s="249"/>
      <c r="GAG108" s="249"/>
      <c r="GAH108" s="249"/>
      <c r="GAI108" s="249"/>
      <c r="GAJ108" s="249"/>
      <c r="GAK108" s="249" t="s">
        <v>1355</v>
      </c>
      <c r="GAL108" s="249"/>
      <c r="GAM108" s="249"/>
      <c r="GAN108" s="249"/>
      <c r="GAO108" s="249"/>
      <c r="GAP108" s="249"/>
      <c r="GAQ108" s="249"/>
      <c r="GAR108" s="249"/>
      <c r="GAS108" s="249" t="s">
        <v>1355</v>
      </c>
      <c r="GAT108" s="249"/>
      <c r="GAU108" s="249"/>
      <c r="GAV108" s="249"/>
      <c r="GAW108" s="249"/>
      <c r="GAX108" s="249"/>
      <c r="GAY108" s="249"/>
      <c r="GAZ108" s="249"/>
      <c r="GBA108" s="249" t="s">
        <v>1355</v>
      </c>
      <c r="GBB108" s="249"/>
      <c r="GBC108" s="249"/>
      <c r="GBD108" s="249"/>
      <c r="GBE108" s="249"/>
      <c r="GBF108" s="249"/>
      <c r="GBG108" s="249"/>
      <c r="GBH108" s="249"/>
      <c r="GBI108" s="249" t="s">
        <v>1355</v>
      </c>
      <c r="GBJ108" s="249"/>
      <c r="GBK108" s="249"/>
      <c r="GBL108" s="249"/>
      <c r="GBM108" s="249"/>
      <c r="GBN108" s="249"/>
      <c r="GBO108" s="249"/>
      <c r="GBP108" s="249"/>
      <c r="GBQ108" s="249" t="s">
        <v>1355</v>
      </c>
      <c r="GBR108" s="249"/>
      <c r="GBS108" s="249"/>
      <c r="GBT108" s="249"/>
      <c r="GBU108" s="249"/>
      <c r="GBV108" s="249"/>
      <c r="GBW108" s="249"/>
      <c r="GBX108" s="249"/>
      <c r="GBY108" s="249" t="s">
        <v>1355</v>
      </c>
      <c r="GBZ108" s="249"/>
      <c r="GCA108" s="249"/>
      <c r="GCB108" s="249"/>
      <c r="GCC108" s="249"/>
      <c r="GCD108" s="249"/>
      <c r="GCE108" s="249"/>
      <c r="GCF108" s="249"/>
      <c r="GCG108" s="249" t="s">
        <v>1355</v>
      </c>
      <c r="GCH108" s="249"/>
      <c r="GCI108" s="249"/>
      <c r="GCJ108" s="249"/>
      <c r="GCK108" s="249"/>
      <c r="GCL108" s="249"/>
      <c r="GCM108" s="249"/>
      <c r="GCN108" s="249"/>
      <c r="GCO108" s="249" t="s">
        <v>1355</v>
      </c>
      <c r="GCP108" s="249"/>
      <c r="GCQ108" s="249"/>
      <c r="GCR108" s="249"/>
      <c r="GCS108" s="249"/>
      <c r="GCT108" s="249"/>
      <c r="GCU108" s="249"/>
      <c r="GCV108" s="249"/>
      <c r="GCW108" s="249" t="s">
        <v>1355</v>
      </c>
      <c r="GCX108" s="249"/>
      <c r="GCY108" s="249"/>
      <c r="GCZ108" s="249"/>
      <c r="GDA108" s="249"/>
      <c r="GDB108" s="249"/>
      <c r="GDC108" s="249"/>
      <c r="GDD108" s="249"/>
      <c r="GDE108" s="249" t="s">
        <v>1355</v>
      </c>
      <c r="GDF108" s="249"/>
      <c r="GDG108" s="249"/>
      <c r="GDH108" s="249"/>
      <c r="GDI108" s="249"/>
      <c r="GDJ108" s="249"/>
      <c r="GDK108" s="249"/>
      <c r="GDL108" s="249"/>
      <c r="GDM108" s="249" t="s">
        <v>1355</v>
      </c>
      <c r="GDN108" s="249"/>
      <c r="GDO108" s="249"/>
      <c r="GDP108" s="249"/>
      <c r="GDQ108" s="249"/>
      <c r="GDR108" s="249"/>
      <c r="GDS108" s="249"/>
      <c r="GDT108" s="249"/>
      <c r="GDU108" s="249" t="s">
        <v>1355</v>
      </c>
      <c r="GDV108" s="249"/>
      <c r="GDW108" s="249"/>
      <c r="GDX108" s="249"/>
      <c r="GDY108" s="249"/>
      <c r="GDZ108" s="249"/>
      <c r="GEA108" s="249"/>
      <c r="GEB108" s="249"/>
      <c r="GEC108" s="249" t="s">
        <v>1355</v>
      </c>
      <c r="GED108" s="249"/>
      <c r="GEE108" s="249"/>
      <c r="GEF108" s="249"/>
      <c r="GEG108" s="249"/>
      <c r="GEH108" s="249"/>
      <c r="GEI108" s="249"/>
      <c r="GEJ108" s="249"/>
      <c r="GEK108" s="249" t="s">
        <v>1355</v>
      </c>
      <c r="GEL108" s="249"/>
      <c r="GEM108" s="249"/>
      <c r="GEN108" s="249"/>
      <c r="GEO108" s="249"/>
      <c r="GEP108" s="249"/>
      <c r="GEQ108" s="249"/>
      <c r="GER108" s="249"/>
      <c r="GES108" s="249" t="s">
        <v>1355</v>
      </c>
      <c r="GET108" s="249"/>
      <c r="GEU108" s="249"/>
      <c r="GEV108" s="249"/>
      <c r="GEW108" s="249"/>
      <c r="GEX108" s="249"/>
      <c r="GEY108" s="249"/>
      <c r="GEZ108" s="249"/>
      <c r="GFA108" s="249" t="s">
        <v>1355</v>
      </c>
      <c r="GFB108" s="249"/>
      <c r="GFC108" s="249"/>
      <c r="GFD108" s="249"/>
      <c r="GFE108" s="249"/>
      <c r="GFF108" s="249"/>
      <c r="GFG108" s="249"/>
      <c r="GFH108" s="249"/>
      <c r="GFI108" s="249" t="s">
        <v>1355</v>
      </c>
      <c r="GFJ108" s="249"/>
      <c r="GFK108" s="249"/>
      <c r="GFL108" s="249"/>
      <c r="GFM108" s="249"/>
      <c r="GFN108" s="249"/>
      <c r="GFO108" s="249"/>
      <c r="GFP108" s="249"/>
      <c r="GFQ108" s="249" t="s">
        <v>1355</v>
      </c>
      <c r="GFR108" s="249"/>
      <c r="GFS108" s="249"/>
      <c r="GFT108" s="249"/>
      <c r="GFU108" s="249"/>
      <c r="GFV108" s="249"/>
      <c r="GFW108" s="249"/>
      <c r="GFX108" s="249"/>
      <c r="GFY108" s="249" t="s">
        <v>1355</v>
      </c>
      <c r="GFZ108" s="249"/>
      <c r="GGA108" s="249"/>
      <c r="GGB108" s="249"/>
      <c r="GGC108" s="249"/>
      <c r="GGD108" s="249"/>
      <c r="GGE108" s="249"/>
      <c r="GGF108" s="249"/>
      <c r="GGG108" s="249" t="s">
        <v>1355</v>
      </c>
      <c r="GGH108" s="249"/>
      <c r="GGI108" s="249"/>
      <c r="GGJ108" s="249"/>
      <c r="GGK108" s="249"/>
      <c r="GGL108" s="249"/>
      <c r="GGM108" s="249"/>
      <c r="GGN108" s="249"/>
      <c r="GGO108" s="249" t="s">
        <v>1355</v>
      </c>
      <c r="GGP108" s="249"/>
      <c r="GGQ108" s="249"/>
      <c r="GGR108" s="249"/>
      <c r="GGS108" s="249"/>
      <c r="GGT108" s="249"/>
      <c r="GGU108" s="249"/>
      <c r="GGV108" s="249"/>
      <c r="GGW108" s="249" t="s">
        <v>1355</v>
      </c>
      <c r="GGX108" s="249"/>
      <c r="GGY108" s="249"/>
      <c r="GGZ108" s="249"/>
      <c r="GHA108" s="249"/>
      <c r="GHB108" s="249"/>
      <c r="GHC108" s="249"/>
      <c r="GHD108" s="249"/>
      <c r="GHE108" s="249" t="s">
        <v>1355</v>
      </c>
      <c r="GHF108" s="249"/>
      <c r="GHG108" s="249"/>
      <c r="GHH108" s="249"/>
      <c r="GHI108" s="249"/>
      <c r="GHJ108" s="249"/>
      <c r="GHK108" s="249"/>
      <c r="GHL108" s="249"/>
      <c r="GHM108" s="249" t="s">
        <v>1355</v>
      </c>
      <c r="GHN108" s="249"/>
      <c r="GHO108" s="249"/>
      <c r="GHP108" s="249"/>
      <c r="GHQ108" s="249"/>
      <c r="GHR108" s="249"/>
      <c r="GHS108" s="249"/>
      <c r="GHT108" s="249"/>
      <c r="GHU108" s="249" t="s">
        <v>1355</v>
      </c>
      <c r="GHV108" s="249"/>
      <c r="GHW108" s="249"/>
      <c r="GHX108" s="249"/>
      <c r="GHY108" s="249"/>
      <c r="GHZ108" s="249"/>
      <c r="GIA108" s="249"/>
      <c r="GIB108" s="249"/>
      <c r="GIC108" s="249" t="s">
        <v>1355</v>
      </c>
      <c r="GID108" s="249"/>
      <c r="GIE108" s="249"/>
      <c r="GIF108" s="249"/>
      <c r="GIG108" s="249"/>
      <c r="GIH108" s="249"/>
      <c r="GII108" s="249"/>
      <c r="GIJ108" s="249"/>
      <c r="GIK108" s="249" t="s">
        <v>1355</v>
      </c>
      <c r="GIL108" s="249"/>
      <c r="GIM108" s="249"/>
      <c r="GIN108" s="249"/>
      <c r="GIO108" s="249"/>
      <c r="GIP108" s="249"/>
      <c r="GIQ108" s="249"/>
      <c r="GIR108" s="249"/>
      <c r="GIS108" s="249" t="s">
        <v>1355</v>
      </c>
      <c r="GIT108" s="249"/>
      <c r="GIU108" s="249"/>
      <c r="GIV108" s="249"/>
      <c r="GIW108" s="249"/>
      <c r="GIX108" s="249"/>
      <c r="GIY108" s="249"/>
      <c r="GIZ108" s="249"/>
      <c r="GJA108" s="249" t="s">
        <v>1355</v>
      </c>
      <c r="GJB108" s="249"/>
      <c r="GJC108" s="249"/>
      <c r="GJD108" s="249"/>
      <c r="GJE108" s="249"/>
      <c r="GJF108" s="249"/>
      <c r="GJG108" s="249"/>
      <c r="GJH108" s="249"/>
      <c r="GJI108" s="249" t="s">
        <v>1355</v>
      </c>
      <c r="GJJ108" s="249"/>
      <c r="GJK108" s="249"/>
      <c r="GJL108" s="249"/>
      <c r="GJM108" s="249"/>
      <c r="GJN108" s="249"/>
      <c r="GJO108" s="249"/>
      <c r="GJP108" s="249"/>
      <c r="GJQ108" s="249" t="s">
        <v>1355</v>
      </c>
      <c r="GJR108" s="249"/>
      <c r="GJS108" s="249"/>
      <c r="GJT108" s="249"/>
      <c r="GJU108" s="249"/>
      <c r="GJV108" s="249"/>
      <c r="GJW108" s="249"/>
      <c r="GJX108" s="249"/>
      <c r="GJY108" s="249" t="s">
        <v>1355</v>
      </c>
      <c r="GJZ108" s="249"/>
      <c r="GKA108" s="249"/>
      <c r="GKB108" s="249"/>
      <c r="GKC108" s="249"/>
      <c r="GKD108" s="249"/>
      <c r="GKE108" s="249"/>
      <c r="GKF108" s="249"/>
      <c r="GKG108" s="249" t="s">
        <v>1355</v>
      </c>
      <c r="GKH108" s="249"/>
      <c r="GKI108" s="249"/>
      <c r="GKJ108" s="249"/>
      <c r="GKK108" s="249"/>
      <c r="GKL108" s="249"/>
      <c r="GKM108" s="249"/>
      <c r="GKN108" s="249"/>
      <c r="GKO108" s="249" t="s">
        <v>1355</v>
      </c>
      <c r="GKP108" s="249"/>
      <c r="GKQ108" s="249"/>
      <c r="GKR108" s="249"/>
      <c r="GKS108" s="249"/>
      <c r="GKT108" s="249"/>
      <c r="GKU108" s="249"/>
      <c r="GKV108" s="249"/>
      <c r="GKW108" s="249" t="s">
        <v>1355</v>
      </c>
      <c r="GKX108" s="249"/>
      <c r="GKY108" s="249"/>
      <c r="GKZ108" s="249"/>
      <c r="GLA108" s="249"/>
      <c r="GLB108" s="249"/>
      <c r="GLC108" s="249"/>
      <c r="GLD108" s="249"/>
      <c r="GLE108" s="249" t="s">
        <v>1355</v>
      </c>
      <c r="GLF108" s="249"/>
      <c r="GLG108" s="249"/>
      <c r="GLH108" s="249"/>
      <c r="GLI108" s="249"/>
      <c r="GLJ108" s="249"/>
      <c r="GLK108" s="249"/>
      <c r="GLL108" s="249"/>
      <c r="GLM108" s="249" t="s">
        <v>1355</v>
      </c>
      <c r="GLN108" s="249"/>
      <c r="GLO108" s="249"/>
      <c r="GLP108" s="249"/>
      <c r="GLQ108" s="249"/>
      <c r="GLR108" s="249"/>
      <c r="GLS108" s="249"/>
      <c r="GLT108" s="249"/>
      <c r="GLU108" s="249" t="s">
        <v>1355</v>
      </c>
      <c r="GLV108" s="249"/>
      <c r="GLW108" s="249"/>
      <c r="GLX108" s="249"/>
      <c r="GLY108" s="249"/>
      <c r="GLZ108" s="249"/>
      <c r="GMA108" s="249"/>
      <c r="GMB108" s="249"/>
      <c r="GMC108" s="249" t="s">
        <v>1355</v>
      </c>
      <c r="GMD108" s="249"/>
      <c r="GME108" s="249"/>
      <c r="GMF108" s="249"/>
      <c r="GMG108" s="249"/>
      <c r="GMH108" s="249"/>
      <c r="GMI108" s="249"/>
      <c r="GMJ108" s="249"/>
      <c r="GMK108" s="249" t="s">
        <v>1355</v>
      </c>
      <c r="GML108" s="249"/>
      <c r="GMM108" s="249"/>
      <c r="GMN108" s="249"/>
      <c r="GMO108" s="249"/>
      <c r="GMP108" s="249"/>
      <c r="GMQ108" s="249"/>
      <c r="GMR108" s="249"/>
      <c r="GMS108" s="249" t="s">
        <v>1355</v>
      </c>
      <c r="GMT108" s="249"/>
      <c r="GMU108" s="249"/>
      <c r="GMV108" s="249"/>
      <c r="GMW108" s="249"/>
      <c r="GMX108" s="249"/>
      <c r="GMY108" s="249"/>
      <c r="GMZ108" s="249"/>
      <c r="GNA108" s="249" t="s">
        <v>1355</v>
      </c>
      <c r="GNB108" s="249"/>
      <c r="GNC108" s="249"/>
      <c r="GND108" s="249"/>
      <c r="GNE108" s="249"/>
      <c r="GNF108" s="249"/>
      <c r="GNG108" s="249"/>
      <c r="GNH108" s="249"/>
      <c r="GNI108" s="249" t="s">
        <v>1355</v>
      </c>
      <c r="GNJ108" s="249"/>
      <c r="GNK108" s="249"/>
      <c r="GNL108" s="249"/>
      <c r="GNM108" s="249"/>
      <c r="GNN108" s="249"/>
      <c r="GNO108" s="249"/>
      <c r="GNP108" s="249"/>
      <c r="GNQ108" s="249" t="s">
        <v>1355</v>
      </c>
      <c r="GNR108" s="249"/>
      <c r="GNS108" s="249"/>
      <c r="GNT108" s="249"/>
      <c r="GNU108" s="249"/>
      <c r="GNV108" s="249"/>
      <c r="GNW108" s="249"/>
      <c r="GNX108" s="249"/>
      <c r="GNY108" s="249" t="s">
        <v>1355</v>
      </c>
      <c r="GNZ108" s="249"/>
      <c r="GOA108" s="249"/>
      <c r="GOB108" s="249"/>
      <c r="GOC108" s="249"/>
      <c r="GOD108" s="249"/>
      <c r="GOE108" s="249"/>
      <c r="GOF108" s="249"/>
      <c r="GOG108" s="249" t="s">
        <v>1355</v>
      </c>
      <c r="GOH108" s="249"/>
      <c r="GOI108" s="249"/>
      <c r="GOJ108" s="249"/>
      <c r="GOK108" s="249"/>
      <c r="GOL108" s="249"/>
      <c r="GOM108" s="249"/>
      <c r="GON108" s="249"/>
      <c r="GOO108" s="249" t="s">
        <v>1355</v>
      </c>
      <c r="GOP108" s="249"/>
      <c r="GOQ108" s="249"/>
      <c r="GOR108" s="249"/>
      <c r="GOS108" s="249"/>
      <c r="GOT108" s="249"/>
      <c r="GOU108" s="249"/>
      <c r="GOV108" s="249"/>
      <c r="GOW108" s="249" t="s">
        <v>1355</v>
      </c>
      <c r="GOX108" s="249"/>
      <c r="GOY108" s="249"/>
      <c r="GOZ108" s="249"/>
      <c r="GPA108" s="249"/>
      <c r="GPB108" s="249"/>
      <c r="GPC108" s="249"/>
      <c r="GPD108" s="249"/>
      <c r="GPE108" s="249" t="s">
        <v>1355</v>
      </c>
      <c r="GPF108" s="249"/>
      <c r="GPG108" s="249"/>
      <c r="GPH108" s="249"/>
      <c r="GPI108" s="249"/>
      <c r="GPJ108" s="249"/>
      <c r="GPK108" s="249"/>
      <c r="GPL108" s="249"/>
      <c r="GPM108" s="249" t="s">
        <v>1355</v>
      </c>
      <c r="GPN108" s="249"/>
      <c r="GPO108" s="249"/>
      <c r="GPP108" s="249"/>
      <c r="GPQ108" s="249"/>
      <c r="GPR108" s="249"/>
      <c r="GPS108" s="249"/>
      <c r="GPT108" s="249"/>
      <c r="GPU108" s="249" t="s">
        <v>1355</v>
      </c>
      <c r="GPV108" s="249"/>
      <c r="GPW108" s="249"/>
      <c r="GPX108" s="249"/>
      <c r="GPY108" s="249"/>
      <c r="GPZ108" s="249"/>
      <c r="GQA108" s="249"/>
      <c r="GQB108" s="249"/>
      <c r="GQC108" s="249" t="s">
        <v>1355</v>
      </c>
      <c r="GQD108" s="249"/>
      <c r="GQE108" s="249"/>
      <c r="GQF108" s="249"/>
      <c r="GQG108" s="249"/>
      <c r="GQH108" s="249"/>
      <c r="GQI108" s="249"/>
      <c r="GQJ108" s="249"/>
      <c r="GQK108" s="249" t="s">
        <v>1355</v>
      </c>
      <c r="GQL108" s="249"/>
      <c r="GQM108" s="249"/>
      <c r="GQN108" s="249"/>
      <c r="GQO108" s="249"/>
      <c r="GQP108" s="249"/>
      <c r="GQQ108" s="249"/>
      <c r="GQR108" s="249"/>
      <c r="GQS108" s="249" t="s">
        <v>1355</v>
      </c>
      <c r="GQT108" s="249"/>
      <c r="GQU108" s="249"/>
      <c r="GQV108" s="249"/>
      <c r="GQW108" s="249"/>
      <c r="GQX108" s="249"/>
      <c r="GQY108" s="249"/>
      <c r="GQZ108" s="249"/>
      <c r="GRA108" s="249" t="s">
        <v>1355</v>
      </c>
      <c r="GRB108" s="249"/>
      <c r="GRC108" s="249"/>
      <c r="GRD108" s="249"/>
      <c r="GRE108" s="249"/>
      <c r="GRF108" s="249"/>
      <c r="GRG108" s="249"/>
      <c r="GRH108" s="249"/>
      <c r="GRI108" s="249" t="s">
        <v>1355</v>
      </c>
      <c r="GRJ108" s="249"/>
      <c r="GRK108" s="249"/>
      <c r="GRL108" s="249"/>
      <c r="GRM108" s="249"/>
      <c r="GRN108" s="249"/>
      <c r="GRO108" s="249"/>
      <c r="GRP108" s="249"/>
      <c r="GRQ108" s="249" t="s">
        <v>1355</v>
      </c>
      <c r="GRR108" s="249"/>
      <c r="GRS108" s="249"/>
      <c r="GRT108" s="249"/>
      <c r="GRU108" s="249"/>
      <c r="GRV108" s="249"/>
      <c r="GRW108" s="249"/>
      <c r="GRX108" s="249"/>
      <c r="GRY108" s="249" t="s">
        <v>1355</v>
      </c>
      <c r="GRZ108" s="249"/>
      <c r="GSA108" s="249"/>
      <c r="GSB108" s="249"/>
      <c r="GSC108" s="249"/>
      <c r="GSD108" s="249"/>
      <c r="GSE108" s="249"/>
      <c r="GSF108" s="249"/>
      <c r="GSG108" s="249" t="s">
        <v>1355</v>
      </c>
      <c r="GSH108" s="249"/>
      <c r="GSI108" s="249"/>
      <c r="GSJ108" s="249"/>
      <c r="GSK108" s="249"/>
      <c r="GSL108" s="249"/>
      <c r="GSM108" s="249"/>
      <c r="GSN108" s="249"/>
      <c r="GSO108" s="249" t="s">
        <v>1355</v>
      </c>
      <c r="GSP108" s="249"/>
      <c r="GSQ108" s="249"/>
      <c r="GSR108" s="249"/>
      <c r="GSS108" s="249"/>
      <c r="GST108" s="249"/>
      <c r="GSU108" s="249"/>
      <c r="GSV108" s="249"/>
      <c r="GSW108" s="249" t="s">
        <v>1355</v>
      </c>
      <c r="GSX108" s="249"/>
      <c r="GSY108" s="249"/>
      <c r="GSZ108" s="249"/>
      <c r="GTA108" s="249"/>
      <c r="GTB108" s="249"/>
      <c r="GTC108" s="249"/>
      <c r="GTD108" s="249"/>
      <c r="GTE108" s="249" t="s">
        <v>1355</v>
      </c>
      <c r="GTF108" s="249"/>
      <c r="GTG108" s="249"/>
      <c r="GTH108" s="249"/>
      <c r="GTI108" s="249"/>
      <c r="GTJ108" s="249"/>
      <c r="GTK108" s="249"/>
      <c r="GTL108" s="249"/>
      <c r="GTM108" s="249" t="s">
        <v>1355</v>
      </c>
      <c r="GTN108" s="249"/>
      <c r="GTO108" s="249"/>
      <c r="GTP108" s="249"/>
      <c r="GTQ108" s="249"/>
      <c r="GTR108" s="249"/>
      <c r="GTS108" s="249"/>
      <c r="GTT108" s="249"/>
      <c r="GTU108" s="249" t="s">
        <v>1355</v>
      </c>
      <c r="GTV108" s="249"/>
      <c r="GTW108" s="249"/>
      <c r="GTX108" s="249"/>
      <c r="GTY108" s="249"/>
      <c r="GTZ108" s="249"/>
      <c r="GUA108" s="249"/>
      <c r="GUB108" s="249"/>
      <c r="GUC108" s="249" t="s">
        <v>1355</v>
      </c>
      <c r="GUD108" s="249"/>
      <c r="GUE108" s="249"/>
      <c r="GUF108" s="249"/>
      <c r="GUG108" s="249"/>
      <c r="GUH108" s="249"/>
      <c r="GUI108" s="249"/>
      <c r="GUJ108" s="249"/>
      <c r="GUK108" s="249" t="s">
        <v>1355</v>
      </c>
      <c r="GUL108" s="249"/>
      <c r="GUM108" s="249"/>
      <c r="GUN108" s="249"/>
      <c r="GUO108" s="249"/>
      <c r="GUP108" s="249"/>
      <c r="GUQ108" s="249"/>
      <c r="GUR108" s="249"/>
      <c r="GUS108" s="249" t="s">
        <v>1355</v>
      </c>
      <c r="GUT108" s="249"/>
      <c r="GUU108" s="249"/>
      <c r="GUV108" s="249"/>
      <c r="GUW108" s="249"/>
      <c r="GUX108" s="249"/>
      <c r="GUY108" s="249"/>
      <c r="GUZ108" s="249"/>
      <c r="GVA108" s="249" t="s">
        <v>1355</v>
      </c>
      <c r="GVB108" s="249"/>
      <c r="GVC108" s="249"/>
      <c r="GVD108" s="249"/>
      <c r="GVE108" s="249"/>
      <c r="GVF108" s="249"/>
      <c r="GVG108" s="249"/>
      <c r="GVH108" s="249"/>
      <c r="GVI108" s="249" t="s">
        <v>1355</v>
      </c>
      <c r="GVJ108" s="249"/>
      <c r="GVK108" s="249"/>
      <c r="GVL108" s="249"/>
      <c r="GVM108" s="249"/>
      <c r="GVN108" s="249"/>
      <c r="GVO108" s="249"/>
      <c r="GVP108" s="249"/>
      <c r="GVQ108" s="249" t="s">
        <v>1355</v>
      </c>
      <c r="GVR108" s="249"/>
      <c r="GVS108" s="249"/>
      <c r="GVT108" s="249"/>
      <c r="GVU108" s="249"/>
      <c r="GVV108" s="249"/>
      <c r="GVW108" s="249"/>
      <c r="GVX108" s="249"/>
      <c r="GVY108" s="249" t="s">
        <v>1355</v>
      </c>
      <c r="GVZ108" s="249"/>
      <c r="GWA108" s="249"/>
      <c r="GWB108" s="249"/>
      <c r="GWC108" s="249"/>
      <c r="GWD108" s="249"/>
      <c r="GWE108" s="249"/>
      <c r="GWF108" s="249"/>
      <c r="GWG108" s="249" t="s">
        <v>1355</v>
      </c>
      <c r="GWH108" s="249"/>
      <c r="GWI108" s="249"/>
      <c r="GWJ108" s="249"/>
      <c r="GWK108" s="249"/>
      <c r="GWL108" s="249"/>
      <c r="GWM108" s="249"/>
      <c r="GWN108" s="249"/>
      <c r="GWO108" s="249" t="s">
        <v>1355</v>
      </c>
      <c r="GWP108" s="249"/>
      <c r="GWQ108" s="249"/>
      <c r="GWR108" s="249"/>
      <c r="GWS108" s="249"/>
      <c r="GWT108" s="249"/>
      <c r="GWU108" s="249"/>
      <c r="GWV108" s="249"/>
      <c r="GWW108" s="249" t="s">
        <v>1355</v>
      </c>
      <c r="GWX108" s="249"/>
      <c r="GWY108" s="249"/>
      <c r="GWZ108" s="249"/>
      <c r="GXA108" s="249"/>
      <c r="GXB108" s="249"/>
      <c r="GXC108" s="249"/>
      <c r="GXD108" s="249"/>
      <c r="GXE108" s="249" t="s">
        <v>1355</v>
      </c>
      <c r="GXF108" s="249"/>
      <c r="GXG108" s="249"/>
      <c r="GXH108" s="249"/>
      <c r="GXI108" s="249"/>
      <c r="GXJ108" s="249"/>
      <c r="GXK108" s="249"/>
      <c r="GXL108" s="249"/>
      <c r="GXM108" s="249" t="s">
        <v>1355</v>
      </c>
      <c r="GXN108" s="249"/>
      <c r="GXO108" s="249"/>
      <c r="GXP108" s="249"/>
      <c r="GXQ108" s="249"/>
      <c r="GXR108" s="249"/>
      <c r="GXS108" s="249"/>
      <c r="GXT108" s="249"/>
      <c r="GXU108" s="249" t="s">
        <v>1355</v>
      </c>
      <c r="GXV108" s="249"/>
      <c r="GXW108" s="249"/>
      <c r="GXX108" s="249"/>
      <c r="GXY108" s="249"/>
      <c r="GXZ108" s="249"/>
      <c r="GYA108" s="249"/>
      <c r="GYB108" s="249"/>
      <c r="GYC108" s="249" t="s">
        <v>1355</v>
      </c>
      <c r="GYD108" s="249"/>
      <c r="GYE108" s="249"/>
      <c r="GYF108" s="249"/>
      <c r="GYG108" s="249"/>
      <c r="GYH108" s="249"/>
      <c r="GYI108" s="249"/>
      <c r="GYJ108" s="249"/>
      <c r="GYK108" s="249" t="s">
        <v>1355</v>
      </c>
      <c r="GYL108" s="249"/>
      <c r="GYM108" s="249"/>
      <c r="GYN108" s="249"/>
      <c r="GYO108" s="249"/>
      <c r="GYP108" s="249"/>
      <c r="GYQ108" s="249"/>
      <c r="GYR108" s="249"/>
      <c r="GYS108" s="249" t="s">
        <v>1355</v>
      </c>
      <c r="GYT108" s="249"/>
      <c r="GYU108" s="249"/>
      <c r="GYV108" s="249"/>
      <c r="GYW108" s="249"/>
      <c r="GYX108" s="249"/>
      <c r="GYY108" s="249"/>
      <c r="GYZ108" s="249"/>
      <c r="GZA108" s="249" t="s">
        <v>1355</v>
      </c>
      <c r="GZB108" s="249"/>
      <c r="GZC108" s="249"/>
      <c r="GZD108" s="249"/>
      <c r="GZE108" s="249"/>
      <c r="GZF108" s="249"/>
      <c r="GZG108" s="249"/>
      <c r="GZH108" s="249"/>
      <c r="GZI108" s="249" t="s">
        <v>1355</v>
      </c>
      <c r="GZJ108" s="249"/>
      <c r="GZK108" s="249"/>
      <c r="GZL108" s="249"/>
      <c r="GZM108" s="249"/>
      <c r="GZN108" s="249"/>
      <c r="GZO108" s="249"/>
      <c r="GZP108" s="249"/>
      <c r="GZQ108" s="249" t="s">
        <v>1355</v>
      </c>
      <c r="GZR108" s="249"/>
      <c r="GZS108" s="249"/>
      <c r="GZT108" s="249"/>
      <c r="GZU108" s="249"/>
      <c r="GZV108" s="249"/>
      <c r="GZW108" s="249"/>
      <c r="GZX108" s="249"/>
      <c r="GZY108" s="249" t="s">
        <v>1355</v>
      </c>
      <c r="GZZ108" s="249"/>
      <c r="HAA108" s="249"/>
      <c r="HAB108" s="249"/>
      <c r="HAC108" s="249"/>
      <c r="HAD108" s="249"/>
      <c r="HAE108" s="249"/>
      <c r="HAF108" s="249"/>
      <c r="HAG108" s="249" t="s">
        <v>1355</v>
      </c>
      <c r="HAH108" s="249"/>
      <c r="HAI108" s="249"/>
      <c r="HAJ108" s="249"/>
      <c r="HAK108" s="249"/>
      <c r="HAL108" s="249"/>
      <c r="HAM108" s="249"/>
      <c r="HAN108" s="249"/>
      <c r="HAO108" s="249" t="s">
        <v>1355</v>
      </c>
      <c r="HAP108" s="249"/>
      <c r="HAQ108" s="249"/>
      <c r="HAR108" s="249"/>
      <c r="HAS108" s="249"/>
      <c r="HAT108" s="249"/>
      <c r="HAU108" s="249"/>
      <c r="HAV108" s="249"/>
      <c r="HAW108" s="249" t="s">
        <v>1355</v>
      </c>
      <c r="HAX108" s="249"/>
      <c r="HAY108" s="249"/>
      <c r="HAZ108" s="249"/>
      <c r="HBA108" s="249"/>
      <c r="HBB108" s="249"/>
      <c r="HBC108" s="249"/>
      <c r="HBD108" s="249"/>
      <c r="HBE108" s="249" t="s">
        <v>1355</v>
      </c>
      <c r="HBF108" s="249"/>
      <c r="HBG108" s="249"/>
      <c r="HBH108" s="249"/>
      <c r="HBI108" s="249"/>
      <c r="HBJ108" s="249"/>
      <c r="HBK108" s="249"/>
      <c r="HBL108" s="249"/>
      <c r="HBM108" s="249" t="s">
        <v>1355</v>
      </c>
      <c r="HBN108" s="249"/>
      <c r="HBO108" s="249"/>
      <c r="HBP108" s="249"/>
      <c r="HBQ108" s="249"/>
      <c r="HBR108" s="249"/>
      <c r="HBS108" s="249"/>
      <c r="HBT108" s="249"/>
      <c r="HBU108" s="249" t="s">
        <v>1355</v>
      </c>
      <c r="HBV108" s="249"/>
      <c r="HBW108" s="249"/>
      <c r="HBX108" s="249"/>
      <c r="HBY108" s="249"/>
      <c r="HBZ108" s="249"/>
      <c r="HCA108" s="249"/>
      <c r="HCB108" s="249"/>
      <c r="HCC108" s="249" t="s">
        <v>1355</v>
      </c>
      <c r="HCD108" s="249"/>
      <c r="HCE108" s="249"/>
      <c r="HCF108" s="249"/>
      <c r="HCG108" s="249"/>
      <c r="HCH108" s="249"/>
      <c r="HCI108" s="249"/>
      <c r="HCJ108" s="249"/>
      <c r="HCK108" s="249" t="s">
        <v>1355</v>
      </c>
      <c r="HCL108" s="249"/>
      <c r="HCM108" s="249"/>
      <c r="HCN108" s="249"/>
      <c r="HCO108" s="249"/>
      <c r="HCP108" s="249"/>
      <c r="HCQ108" s="249"/>
      <c r="HCR108" s="249"/>
      <c r="HCS108" s="249" t="s">
        <v>1355</v>
      </c>
      <c r="HCT108" s="249"/>
      <c r="HCU108" s="249"/>
      <c r="HCV108" s="249"/>
      <c r="HCW108" s="249"/>
      <c r="HCX108" s="249"/>
      <c r="HCY108" s="249"/>
      <c r="HCZ108" s="249"/>
      <c r="HDA108" s="249" t="s">
        <v>1355</v>
      </c>
      <c r="HDB108" s="249"/>
      <c r="HDC108" s="249"/>
      <c r="HDD108" s="249"/>
      <c r="HDE108" s="249"/>
      <c r="HDF108" s="249"/>
      <c r="HDG108" s="249"/>
      <c r="HDH108" s="249"/>
      <c r="HDI108" s="249" t="s">
        <v>1355</v>
      </c>
      <c r="HDJ108" s="249"/>
      <c r="HDK108" s="249"/>
      <c r="HDL108" s="249"/>
      <c r="HDM108" s="249"/>
      <c r="HDN108" s="249"/>
      <c r="HDO108" s="249"/>
      <c r="HDP108" s="249"/>
      <c r="HDQ108" s="249" t="s">
        <v>1355</v>
      </c>
      <c r="HDR108" s="249"/>
      <c r="HDS108" s="249"/>
      <c r="HDT108" s="249"/>
      <c r="HDU108" s="249"/>
      <c r="HDV108" s="249"/>
      <c r="HDW108" s="249"/>
      <c r="HDX108" s="249"/>
      <c r="HDY108" s="249" t="s">
        <v>1355</v>
      </c>
      <c r="HDZ108" s="249"/>
      <c r="HEA108" s="249"/>
      <c r="HEB108" s="249"/>
      <c r="HEC108" s="249"/>
      <c r="HED108" s="249"/>
      <c r="HEE108" s="249"/>
      <c r="HEF108" s="249"/>
      <c r="HEG108" s="249" t="s">
        <v>1355</v>
      </c>
      <c r="HEH108" s="249"/>
      <c r="HEI108" s="249"/>
      <c r="HEJ108" s="249"/>
      <c r="HEK108" s="249"/>
      <c r="HEL108" s="249"/>
      <c r="HEM108" s="249"/>
      <c r="HEN108" s="249"/>
      <c r="HEO108" s="249" t="s">
        <v>1355</v>
      </c>
      <c r="HEP108" s="249"/>
      <c r="HEQ108" s="249"/>
      <c r="HER108" s="249"/>
      <c r="HES108" s="249"/>
      <c r="HET108" s="249"/>
      <c r="HEU108" s="249"/>
      <c r="HEV108" s="249"/>
      <c r="HEW108" s="249" t="s">
        <v>1355</v>
      </c>
      <c r="HEX108" s="249"/>
      <c r="HEY108" s="249"/>
      <c r="HEZ108" s="249"/>
      <c r="HFA108" s="249"/>
      <c r="HFB108" s="249"/>
      <c r="HFC108" s="249"/>
      <c r="HFD108" s="249"/>
      <c r="HFE108" s="249" t="s">
        <v>1355</v>
      </c>
      <c r="HFF108" s="249"/>
      <c r="HFG108" s="249"/>
      <c r="HFH108" s="249"/>
      <c r="HFI108" s="249"/>
      <c r="HFJ108" s="249"/>
      <c r="HFK108" s="249"/>
      <c r="HFL108" s="249"/>
      <c r="HFM108" s="249" t="s">
        <v>1355</v>
      </c>
      <c r="HFN108" s="249"/>
      <c r="HFO108" s="249"/>
      <c r="HFP108" s="249"/>
      <c r="HFQ108" s="249"/>
      <c r="HFR108" s="249"/>
      <c r="HFS108" s="249"/>
      <c r="HFT108" s="249"/>
      <c r="HFU108" s="249" t="s">
        <v>1355</v>
      </c>
      <c r="HFV108" s="249"/>
      <c r="HFW108" s="249"/>
      <c r="HFX108" s="249"/>
      <c r="HFY108" s="249"/>
      <c r="HFZ108" s="249"/>
      <c r="HGA108" s="249"/>
      <c r="HGB108" s="249"/>
      <c r="HGC108" s="249" t="s">
        <v>1355</v>
      </c>
      <c r="HGD108" s="249"/>
      <c r="HGE108" s="249"/>
      <c r="HGF108" s="249"/>
      <c r="HGG108" s="249"/>
      <c r="HGH108" s="249"/>
      <c r="HGI108" s="249"/>
      <c r="HGJ108" s="249"/>
      <c r="HGK108" s="249" t="s">
        <v>1355</v>
      </c>
      <c r="HGL108" s="249"/>
      <c r="HGM108" s="249"/>
      <c r="HGN108" s="249"/>
      <c r="HGO108" s="249"/>
      <c r="HGP108" s="249"/>
      <c r="HGQ108" s="249"/>
      <c r="HGR108" s="249"/>
      <c r="HGS108" s="249" t="s">
        <v>1355</v>
      </c>
      <c r="HGT108" s="249"/>
      <c r="HGU108" s="249"/>
      <c r="HGV108" s="249"/>
      <c r="HGW108" s="249"/>
      <c r="HGX108" s="249"/>
      <c r="HGY108" s="249"/>
      <c r="HGZ108" s="249"/>
      <c r="HHA108" s="249" t="s">
        <v>1355</v>
      </c>
      <c r="HHB108" s="249"/>
      <c r="HHC108" s="249"/>
      <c r="HHD108" s="249"/>
      <c r="HHE108" s="249"/>
      <c r="HHF108" s="249"/>
      <c r="HHG108" s="249"/>
      <c r="HHH108" s="249"/>
      <c r="HHI108" s="249" t="s">
        <v>1355</v>
      </c>
      <c r="HHJ108" s="249"/>
      <c r="HHK108" s="249"/>
      <c r="HHL108" s="249"/>
      <c r="HHM108" s="249"/>
      <c r="HHN108" s="249"/>
      <c r="HHO108" s="249"/>
      <c r="HHP108" s="249"/>
      <c r="HHQ108" s="249" t="s">
        <v>1355</v>
      </c>
      <c r="HHR108" s="249"/>
      <c r="HHS108" s="249"/>
      <c r="HHT108" s="249"/>
      <c r="HHU108" s="249"/>
      <c r="HHV108" s="249"/>
      <c r="HHW108" s="249"/>
      <c r="HHX108" s="249"/>
      <c r="HHY108" s="249" t="s">
        <v>1355</v>
      </c>
      <c r="HHZ108" s="249"/>
      <c r="HIA108" s="249"/>
      <c r="HIB108" s="249"/>
      <c r="HIC108" s="249"/>
      <c r="HID108" s="249"/>
      <c r="HIE108" s="249"/>
      <c r="HIF108" s="249"/>
      <c r="HIG108" s="249" t="s">
        <v>1355</v>
      </c>
      <c r="HIH108" s="249"/>
      <c r="HII108" s="249"/>
      <c r="HIJ108" s="249"/>
      <c r="HIK108" s="249"/>
      <c r="HIL108" s="249"/>
      <c r="HIM108" s="249"/>
      <c r="HIN108" s="249"/>
      <c r="HIO108" s="249" t="s">
        <v>1355</v>
      </c>
      <c r="HIP108" s="249"/>
      <c r="HIQ108" s="249"/>
      <c r="HIR108" s="249"/>
      <c r="HIS108" s="249"/>
      <c r="HIT108" s="249"/>
      <c r="HIU108" s="249"/>
      <c r="HIV108" s="249"/>
      <c r="HIW108" s="249" t="s">
        <v>1355</v>
      </c>
      <c r="HIX108" s="249"/>
      <c r="HIY108" s="249"/>
      <c r="HIZ108" s="249"/>
      <c r="HJA108" s="249"/>
      <c r="HJB108" s="249"/>
      <c r="HJC108" s="249"/>
      <c r="HJD108" s="249"/>
      <c r="HJE108" s="249" t="s">
        <v>1355</v>
      </c>
      <c r="HJF108" s="249"/>
      <c r="HJG108" s="249"/>
      <c r="HJH108" s="249"/>
      <c r="HJI108" s="249"/>
      <c r="HJJ108" s="249"/>
      <c r="HJK108" s="249"/>
      <c r="HJL108" s="249"/>
      <c r="HJM108" s="249" t="s">
        <v>1355</v>
      </c>
      <c r="HJN108" s="249"/>
      <c r="HJO108" s="249"/>
      <c r="HJP108" s="249"/>
      <c r="HJQ108" s="249"/>
      <c r="HJR108" s="249"/>
      <c r="HJS108" s="249"/>
      <c r="HJT108" s="249"/>
      <c r="HJU108" s="249" t="s">
        <v>1355</v>
      </c>
      <c r="HJV108" s="249"/>
      <c r="HJW108" s="249"/>
      <c r="HJX108" s="249"/>
      <c r="HJY108" s="249"/>
      <c r="HJZ108" s="249"/>
      <c r="HKA108" s="249"/>
      <c r="HKB108" s="249"/>
      <c r="HKC108" s="249" t="s">
        <v>1355</v>
      </c>
      <c r="HKD108" s="249"/>
      <c r="HKE108" s="249"/>
      <c r="HKF108" s="249"/>
      <c r="HKG108" s="249"/>
      <c r="HKH108" s="249"/>
      <c r="HKI108" s="249"/>
      <c r="HKJ108" s="249"/>
      <c r="HKK108" s="249" t="s">
        <v>1355</v>
      </c>
      <c r="HKL108" s="249"/>
      <c r="HKM108" s="249"/>
      <c r="HKN108" s="249"/>
      <c r="HKO108" s="249"/>
      <c r="HKP108" s="249"/>
      <c r="HKQ108" s="249"/>
      <c r="HKR108" s="249"/>
      <c r="HKS108" s="249" t="s">
        <v>1355</v>
      </c>
      <c r="HKT108" s="249"/>
      <c r="HKU108" s="249"/>
      <c r="HKV108" s="249"/>
      <c r="HKW108" s="249"/>
      <c r="HKX108" s="249"/>
      <c r="HKY108" s="249"/>
      <c r="HKZ108" s="249"/>
      <c r="HLA108" s="249" t="s">
        <v>1355</v>
      </c>
      <c r="HLB108" s="249"/>
      <c r="HLC108" s="249"/>
      <c r="HLD108" s="249"/>
      <c r="HLE108" s="249"/>
      <c r="HLF108" s="249"/>
      <c r="HLG108" s="249"/>
      <c r="HLH108" s="249"/>
      <c r="HLI108" s="249" t="s">
        <v>1355</v>
      </c>
      <c r="HLJ108" s="249"/>
      <c r="HLK108" s="249"/>
      <c r="HLL108" s="249"/>
      <c r="HLM108" s="249"/>
      <c r="HLN108" s="249"/>
      <c r="HLO108" s="249"/>
      <c r="HLP108" s="249"/>
      <c r="HLQ108" s="249" t="s">
        <v>1355</v>
      </c>
      <c r="HLR108" s="249"/>
      <c r="HLS108" s="249"/>
      <c r="HLT108" s="249"/>
      <c r="HLU108" s="249"/>
      <c r="HLV108" s="249"/>
      <c r="HLW108" s="249"/>
      <c r="HLX108" s="249"/>
      <c r="HLY108" s="249" t="s">
        <v>1355</v>
      </c>
      <c r="HLZ108" s="249"/>
      <c r="HMA108" s="249"/>
      <c r="HMB108" s="249"/>
      <c r="HMC108" s="249"/>
      <c r="HMD108" s="249"/>
      <c r="HME108" s="249"/>
      <c r="HMF108" s="249"/>
      <c r="HMG108" s="249" t="s">
        <v>1355</v>
      </c>
      <c r="HMH108" s="249"/>
      <c r="HMI108" s="249"/>
      <c r="HMJ108" s="249"/>
      <c r="HMK108" s="249"/>
      <c r="HML108" s="249"/>
      <c r="HMM108" s="249"/>
      <c r="HMN108" s="249"/>
      <c r="HMO108" s="249" t="s">
        <v>1355</v>
      </c>
      <c r="HMP108" s="249"/>
      <c r="HMQ108" s="249"/>
      <c r="HMR108" s="249"/>
      <c r="HMS108" s="249"/>
      <c r="HMT108" s="249"/>
      <c r="HMU108" s="249"/>
      <c r="HMV108" s="249"/>
      <c r="HMW108" s="249" t="s">
        <v>1355</v>
      </c>
      <c r="HMX108" s="249"/>
      <c r="HMY108" s="249"/>
      <c r="HMZ108" s="249"/>
      <c r="HNA108" s="249"/>
      <c r="HNB108" s="249"/>
      <c r="HNC108" s="249"/>
      <c r="HND108" s="249"/>
      <c r="HNE108" s="249" t="s">
        <v>1355</v>
      </c>
      <c r="HNF108" s="249"/>
      <c r="HNG108" s="249"/>
      <c r="HNH108" s="249"/>
      <c r="HNI108" s="249"/>
      <c r="HNJ108" s="249"/>
      <c r="HNK108" s="249"/>
      <c r="HNL108" s="249"/>
      <c r="HNM108" s="249" t="s">
        <v>1355</v>
      </c>
      <c r="HNN108" s="249"/>
      <c r="HNO108" s="249"/>
      <c r="HNP108" s="249"/>
      <c r="HNQ108" s="249"/>
      <c r="HNR108" s="249"/>
      <c r="HNS108" s="249"/>
      <c r="HNT108" s="249"/>
      <c r="HNU108" s="249" t="s">
        <v>1355</v>
      </c>
      <c r="HNV108" s="249"/>
      <c r="HNW108" s="249"/>
      <c r="HNX108" s="249"/>
      <c r="HNY108" s="249"/>
      <c r="HNZ108" s="249"/>
      <c r="HOA108" s="249"/>
      <c r="HOB108" s="249"/>
      <c r="HOC108" s="249" t="s">
        <v>1355</v>
      </c>
      <c r="HOD108" s="249"/>
      <c r="HOE108" s="249"/>
      <c r="HOF108" s="249"/>
      <c r="HOG108" s="249"/>
      <c r="HOH108" s="249"/>
      <c r="HOI108" s="249"/>
      <c r="HOJ108" s="249"/>
      <c r="HOK108" s="249" t="s">
        <v>1355</v>
      </c>
      <c r="HOL108" s="249"/>
      <c r="HOM108" s="249"/>
      <c r="HON108" s="249"/>
      <c r="HOO108" s="249"/>
      <c r="HOP108" s="249"/>
      <c r="HOQ108" s="249"/>
      <c r="HOR108" s="249"/>
      <c r="HOS108" s="249" t="s">
        <v>1355</v>
      </c>
      <c r="HOT108" s="249"/>
      <c r="HOU108" s="249"/>
      <c r="HOV108" s="249"/>
      <c r="HOW108" s="249"/>
      <c r="HOX108" s="249"/>
      <c r="HOY108" s="249"/>
      <c r="HOZ108" s="249"/>
      <c r="HPA108" s="249" t="s">
        <v>1355</v>
      </c>
      <c r="HPB108" s="249"/>
      <c r="HPC108" s="249"/>
      <c r="HPD108" s="249"/>
      <c r="HPE108" s="249"/>
      <c r="HPF108" s="249"/>
      <c r="HPG108" s="249"/>
      <c r="HPH108" s="249"/>
      <c r="HPI108" s="249" t="s">
        <v>1355</v>
      </c>
      <c r="HPJ108" s="249"/>
      <c r="HPK108" s="249"/>
      <c r="HPL108" s="249"/>
      <c r="HPM108" s="249"/>
      <c r="HPN108" s="249"/>
      <c r="HPO108" s="249"/>
      <c r="HPP108" s="249"/>
      <c r="HPQ108" s="249" t="s">
        <v>1355</v>
      </c>
      <c r="HPR108" s="249"/>
      <c r="HPS108" s="249"/>
      <c r="HPT108" s="249"/>
      <c r="HPU108" s="249"/>
      <c r="HPV108" s="249"/>
      <c r="HPW108" s="249"/>
      <c r="HPX108" s="249"/>
      <c r="HPY108" s="249" t="s">
        <v>1355</v>
      </c>
      <c r="HPZ108" s="249"/>
      <c r="HQA108" s="249"/>
      <c r="HQB108" s="249"/>
      <c r="HQC108" s="249"/>
      <c r="HQD108" s="249"/>
      <c r="HQE108" s="249"/>
      <c r="HQF108" s="249"/>
      <c r="HQG108" s="249" t="s">
        <v>1355</v>
      </c>
      <c r="HQH108" s="249"/>
      <c r="HQI108" s="249"/>
      <c r="HQJ108" s="249"/>
      <c r="HQK108" s="249"/>
      <c r="HQL108" s="249"/>
      <c r="HQM108" s="249"/>
      <c r="HQN108" s="249"/>
      <c r="HQO108" s="249" t="s">
        <v>1355</v>
      </c>
      <c r="HQP108" s="249"/>
      <c r="HQQ108" s="249"/>
      <c r="HQR108" s="249"/>
      <c r="HQS108" s="249"/>
      <c r="HQT108" s="249"/>
      <c r="HQU108" s="249"/>
      <c r="HQV108" s="249"/>
      <c r="HQW108" s="249" t="s">
        <v>1355</v>
      </c>
      <c r="HQX108" s="249"/>
      <c r="HQY108" s="249"/>
      <c r="HQZ108" s="249"/>
      <c r="HRA108" s="249"/>
      <c r="HRB108" s="249"/>
      <c r="HRC108" s="249"/>
      <c r="HRD108" s="249"/>
      <c r="HRE108" s="249" t="s">
        <v>1355</v>
      </c>
      <c r="HRF108" s="249"/>
      <c r="HRG108" s="249"/>
      <c r="HRH108" s="249"/>
      <c r="HRI108" s="249"/>
      <c r="HRJ108" s="249"/>
      <c r="HRK108" s="249"/>
      <c r="HRL108" s="249"/>
      <c r="HRM108" s="249" t="s">
        <v>1355</v>
      </c>
      <c r="HRN108" s="249"/>
      <c r="HRO108" s="249"/>
      <c r="HRP108" s="249"/>
      <c r="HRQ108" s="249"/>
      <c r="HRR108" s="249"/>
      <c r="HRS108" s="249"/>
      <c r="HRT108" s="249"/>
      <c r="HRU108" s="249" t="s">
        <v>1355</v>
      </c>
      <c r="HRV108" s="249"/>
      <c r="HRW108" s="249"/>
      <c r="HRX108" s="249"/>
      <c r="HRY108" s="249"/>
      <c r="HRZ108" s="249"/>
      <c r="HSA108" s="249"/>
      <c r="HSB108" s="249"/>
      <c r="HSC108" s="249" t="s">
        <v>1355</v>
      </c>
      <c r="HSD108" s="249"/>
      <c r="HSE108" s="249"/>
      <c r="HSF108" s="249"/>
      <c r="HSG108" s="249"/>
      <c r="HSH108" s="249"/>
      <c r="HSI108" s="249"/>
      <c r="HSJ108" s="249"/>
      <c r="HSK108" s="249" t="s">
        <v>1355</v>
      </c>
      <c r="HSL108" s="249"/>
      <c r="HSM108" s="249"/>
      <c r="HSN108" s="249"/>
      <c r="HSO108" s="249"/>
      <c r="HSP108" s="249"/>
      <c r="HSQ108" s="249"/>
      <c r="HSR108" s="249"/>
      <c r="HSS108" s="249" t="s">
        <v>1355</v>
      </c>
      <c r="HST108" s="249"/>
      <c r="HSU108" s="249"/>
      <c r="HSV108" s="249"/>
      <c r="HSW108" s="249"/>
      <c r="HSX108" s="249"/>
      <c r="HSY108" s="249"/>
      <c r="HSZ108" s="249"/>
      <c r="HTA108" s="249" t="s">
        <v>1355</v>
      </c>
      <c r="HTB108" s="249"/>
      <c r="HTC108" s="249"/>
      <c r="HTD108" s="249"/>
      <c r="HTE108" s="249"/>
      <c r="HTF108" s="249"/>
      <c r="HTG108" s="249"/>
      <c r="HTH108" s="249"/>
      <c r="HTI108" s="249" t="s">
        <v>1355</v>
      </c>
      <c r="HTJ108" s="249"/>
      <c r="HTK108" s="249"/>
      <c r="HTL108" s="249"/>
      <c r="HTM108" s="249"/>
      <c r="HTN108" s="249"/>
      <c r="HTO108" s="249"/>
      <c r="HTP108" s="249"/>
      <c r="HTQ108" s="249" t="s">
        <v>1355</v>
      </c>
      <c r="HTR108" s="249"/>
      <c r="HTS108" s="249"/>
      <c r="HTT108" s="249"/>
      <c r="HTU108" s="249"/>
      <c r="HTV108" s="249"/>
      <c r="HTW108" s="249"/>
      <c r="HTX108" s="249"/>
      <c r="HTY108" s="249" t="s">
        <v>1355</v>
      </c>
      <c r="HTZ108" s="249"/>
      <c r="HUA108" s="249"/>
      <c r="HUB108" s="249"/>
      <c r="HUC108" s="249"/>
      <c r="HUD108" s="249"/>
      <c r="HUE108" s="249"/>
      <c r="HUF108" s="249"/>
      <c r="HUG108" s="249" t="s">
        <v>1355</v>
      </c>
      <c r="HUH108" s="249"/>
      <c r="HUI108" s="249"/>
      <c r="HUJ108" s="249"/>
      <c r="HUK108" s="249"/>
      <c r="HUL108" s="249"/>
      <c r="HUM108" s="249"/>
      <c r="HUN108" s="249"/>
      <c r="HUO108" s="249" t="s">
        <v>1355</v>
      </c>
      <c r="HUP108" s="249"/>
      <c r="HUQ108" s="249"/>
      <c r="HUR108" s="249"/>
      <c r="HUS108" s="249"/>
      <c r="HUT108" s="249"/>
      <c r="HUU108" s="249"/>
      <c r="HUV108" s="249"/>
      <c r="HUW108" s="249" t="s">
        <v>1355</v>
      </c>
      <c r="HUX108" s="249"/>
      <c r="HUY108" s="249"/>
      <c r="HUZ108" s="249"/>
      <c r="HVA108" s="249"/>
      <c r="HVB108" s="249"/>
      <c r="HVC108" s="249"/>
      <c r="HVD108" s="249"/>
      <c r="HVE108" s="249" t="s">
        <v>1355</v>
      </c>
      <c r="HVF108" s="249"/>
      <c r="HVG108" s="249"/>
      <c r="HVH108" s="249"/>
      <c r="HVI108" s="249"/>
      <c r="HVJ108" s="249"/>
      <c r="HVK108" s="249"/>
      <c r="HVL108" s="249"/>
      <c r="HVM108" s="249" t="s">
        <v>1355</v>
      </c>
      <c r="HVN108" s="249"/>
      <c r="HVO108" s="249"/>
      <c r="HVP108" s="249"/>
      <c r="HVQ108" s="249"/>
      <c r="HVR108" s="249"/>
      <c r="HVS108" s="249"/>
      <c r="HVT108" s="249"/>
      <c r="HVU108" s="249" t="s">
        <v>1355</v>
      </c>
      <c r="HVV108" s="249"/>
      <c r="HVW108" s="249"/>
      <c r="HVX108" s="249"/>
      <c r="HVY108" s="249"/>
      <c r="HVZ108" s="249"/>
      <c r="HWA108" s="249"/>
      <c r="HWB108" s="249"/>
      <c r="HWC108" s="249" t="s">
        <v>1355</v>
      </c>
      <c r="HWD108" s="249"/>
      <c r="HWE108" s="249"/>
      <c r="HWF108" s="249"/>
      <c r="HWG108" s="249"/>
      <c r="HWH108" s="249"/>
      <c r="HWI108" s="249"/>
      <c r="HWJ108" s="249"/>
      <c r="HWK108" s="249" t="s">
        <v>1355</v>
      </c>
      <c r="HWL108" s="249"/>
      <c r="HWM108" s="249"/>
      <c r="HWN108" s="249"/>
      <c r="HWO108" s="249"/>
      <c r="HWP108" s="249"/>
      <c r="HWQ108" s="249"/>
      <c r="HWR108" s="249"/>
      <c r="HWS108" s="249" t="s">
        <v>1355</v>
      </c>
      <c r="HWT108" s="249"/>
      <c r="HWU108" s="249"/>
      <c r="HWV108" s="249"/>
      <c r="HWW108" s="249"/>
      <c r="HWX108" s="249"/>
      <c r="HWY108" s="249"/>
      <c r="HWZ108" s="249"/>
      <c r="HXA108" s="249" t="s">
        <v>1355</v>
      </c>
      <c r="HXB108" s="249"/>
      <c r="HXC108" s="249"/>
      <c r="HXD108" s="249"/>
      <c r="HXE108" s="249"/>
      <c r="HXF108" s="249"/>
      <c r="HXG108" s="249"/>
      <c r="HXH108" s="249"/>
      <c r="HXI108" s="249" t="s">
        <v>1355</v>
      </c>
      <c r="HXJ108" s="249"/>
      <c r="HXK108" s="249"/>
      <c r="HXL108" s="249"/>
      <c r="HXM108" s="249"/>
      <c r="HXN108" s="249"/>
      <c r="HXO108" s="249"/>
      <c r="HXP108" s="249"/>
      <c r="HXQ108" s="249" t="s">
        <v>1355</v>
      </c>
      <c r="HXR108" s="249"/>
      <c r="HXS108" s="249"/>
      <c r="HXT108" s="249"/>
      <c r="HXU108" s="249"/>
      <c r="HXV108" s="249"/>
      <c r="HXW108" s="249"/>
      <c r="HXX108" s="249"/>
      <c r="HXY108" s="249" t="s">
        <v>1355</v>
      </c>
      <c r="HXZ108" s="249"/>
      <c r="HYA108" s="249"/>
      <c r="HYB108" s="249"/>
      <c r="HYC108" s="249"/>
      <c r="HYD108" s="249"/>
      <c r="HYE108" s="249"/>
      <c r="HYF108" s="249"/>
      <c r="HYG108" s="249" t="s">
        <v>1355</v>
      </c>
      <c r="HYH108" s="249"/>
      <c r="HYI108" s="249"/>
      <c r="HYJ108" s="249"/>
      <c r="HYK108" s="249"/>
      <c r="HYL108" s="249"/>
      <c r="HYM108" s="249"/>
      <c r="HYN108" s="249"/>
      <c r="HYO108" s="249" t="s">
        <v>1355</v>
      </c>
      <c r="HYP108" s="249"/>
      <c r="HYQ108" s="249"/>
      <c r="HYR108" s="249"/>
      <c r="HYS108" s="249"/>
      <c r="HYT108" s="249"/>
      <c r="HYU108" s="249"/>
      <c r="HYV108" s="249"/>
      <c r="HYW108" s="249" t="s">
        <v>1355</v>
      </c>
      <c r="HYX108" s="249"/>
      <c r="HYY108" s="249"/>
      <c r="HYZ108" s="249"/>
      <c r="HZA108" s="249"/>
      <c r="HZB108" s="249"/>
      <c r="HZC108" s="249"/>
      <c r="HZD108" s="249"/>
      <c r="HZE108" s="249" t="s">
        <v>1355</v>
      </c>
      <c r="HZF108" s="249"/>
      <c r="HZG108" s="249"/>
      <c r="HZH108" s="249"/>
      <c r="HZI108" s="249"/>
      <c r="HZJ108" s="249"/>
      <c r="HZK108" s="249"/>
      <c r="HZL108" s="249"/>
      <c r="HZM108" s="249" t="s">
        <v>1355</v>
      </c>
      <c r="HZN108" s="249"/>
      <c r="HZO108" s="249"/>
      <c r="HZP108" s="249"/>
      <c r="HZQ108" s="249"/>
      <c r="HZR108" s="249"/>
      <c r="HZS108" s="249"/>
      <c r="HZT108" s="249"/>
      <c r="HZU108" s="249" t="s">
        <v>1355</v>
      </c>
      <c r="HZV108" s="249"/>
      <c r="HZW108" s="249"/>
      <c r="HZX108" s="249"/>
      <c r="HZY108" s="249"/>
      <c r="HZZ108" s="249"/>
      <c r="IAA108" s="249"/>
      <c r="IAB108" s="249"/>
      <c r="IAC108" s="249" t="s">
        <v>1355</v>
      </c>
      <c r="IAD108" s="249"/>
      <c r="IAE108" s="249"/>
      <c r="IAF108" s="249"/>
      <c r="IAG108" s="249"/>
      <c r="IAH108" s="249"/>
      <c r="IAI108" s="249"/>
      <c r="IAJ108" s="249"/>
      <c r="IAK108" s="249" t="s">
        <v>1355</v>
      </c>
      <c r="IAL108" s="249"/>
      <c r="IAM108" s="249"/>
      <c r="IAN108" s="249"/>
      <c r="IAO108" s="249"/>
      <c r="IAP108" s="249"/>
      <c r="IAQ108" s="249"/>
      <c r="IAR108" s="249"/>
      <c r="IAS108" s="249" t="s">
        <v>1355</v>
      </c>
      <c r="IAT108" s="249"/>
      <c r="IAU108" s="249"/>
      <c r="IAV108" s="249"/>
      <c r="IAW108" s="249"/>
      <c r="IAX108" s="249"/>
      <c r="IAY108" s="249"/>
      <c r="IAZ108" s="249"/>
      <c r="IBA108" s="249" t="s">
        <v>1355</v>
      </c>
      <c r="IBB108" s="249"/>
      <c r="IBC108" s="249"/>
      <c r="IBD108" s="249"/>
      <c r="IBE108" s="249"/>
      <c r="IBF108" s="249"/>
      <c r="IBG108" s="249"/>
      <c r="IBH108" s="249"/>
      <c r="IBI108" s="249" t="s">
        <v>1355</v>
      </c>
      <c r="IBJ108" s="249"/>
      <c r="IBK108" s="249"/>
      <c r="IBL108" s="249"/>
      <c r="IBM108" s="249"/>
      <c r="IBN108" s="249"/>
      <c r="IBO108" s="249"/>
      <c r="IBP108" s="249"/>
      <c r="IBQ108" s="249" t="s">
        <v>1355</v>
      </c>
      <c r="IBR108" s="249"/>
      <c r="IBS108" s="249"/>
      <c r="IBT108" s="249"/>
      <c r="IBU108" s="249"/>
      <c r="IBV108" s="249"/>
      <c r="IBW108" s="249"/>
      <c r="IBX108" s="249"/>
      <c r="IBY108" s="249" t="s">
        <v>1355</v>
      </c>
      <c r="IBZ108" s="249"/>
      <c r="ICA108" s="249"/>
      <c r="ICB108" s="249"/>
      <c r="ICC108" s="249"/>
      <c r="ICD108" s="249"/>
      <c r="ICE108" s="249"/>
      <c r="ICF108" s="249"/>
      <c r="ICG108" s="249" t="s">
        <v>1355</v>
      </c>
      <c r="ICH108" s="249"/>
      <c r="ICI108" s="249"/>
      <c r="ICJ108" s="249"/>
      <c r="ICK108" s="249"/>
      <c r="ICL108" s="249"/>
      <c r="ICM108" s="249"/>
      <c r="ICN108" s="249"/>
      <c r="ICO108" s="249" t="s">
        <v>1355</v>
      </c>
      <c r="ICP108" s="249"/>
      <c r="ICQ108" s="249"/>
      <c r="ICR108" s="249"/>
      <c r="ICS108" s="249"/>
      <c r="ICT108" s="249"/>
      <c r="ICU108" s="249"/>
      <c r="ICV108" s="249"/>
      <c r="ICW108" s="249" t="s">
        <v>1355</v>
      </c>
      <c r="ICX108" s="249"/>
      <c r="ICY108" s="249"/>
      <c r="ICZ108" s="249"/>
      <c r="IDA108" s="249"/>
      <c r="IDB108" s="249"/>
      <c r="IDC108" s="249"/>
      <c r="IDD108" s="249"/>
      <c r="IDE108" s="249" t="s">
        <v>1355</v>
      </c>
      <c r="IDF108" s="249"/>
      <c r="IDG108" s="249"/>
      <c r="IDH108" s="249"/>
      <c r="IDI108" s="249"/>
      <c r="IDJ108" s="249"/>
      <c r="IDK108" s="249"/>
      <c r="IDL108" s="249"/>
      <c r="IDM108" s="249" t="s">
        <v>1355</v>
      </c>
      <c r="IDN108" s="249"/>
      <c r="IDO108" s="249"/>
      <c r="IDP108" s="249"/>
      <c r="IDQ108" s="249"/>
      <c r="IDR108" s="249"/>
      <c r="IDS108" s="249"/>
      <c r="IDT108" s="249"/>
      <c r="IDU108" s="249" t="s">
        <v>1355</v>
      </c>
      <c r="IDV108" s="249"/>
      <c r="IDW108" s="249"/>
      <c r="IDX108" s="249"/>
      <c r="IDY108" s="249"/>
      <c r="IDZ108" s="249"/>
      <c r="IEA108" s="249"/>
      <c r="IEB108" s="249"/>
      <c r="IEC108" s="249" t="s">
        <v>1355</v>
      </c>
      <c r="IED108" s="249"/>
      <c r="IEE108" s="249"/>
      <c r="IEF108" s="249"/>
      <c r="IEG108" s="249"/>
      <c r="IEH108" s="249"/>
      <c r="IEI108" s="249"/>
      <c r="IEJ108" s="249"/>
      <c r="IEK108" s="249" t="s">
        <v>1355</v>
      </c>
      <c r="IEL108" s="249"/>
      <c r="IEM108" s="249"/>
      <c r="IEN108" s="249"/>
      <c r="IEO108" s="249"/>
      <c r="IEP108" s="249"/>
      <c r="IEQ108" s="249"/>
      <c r="IER108" s="249"/>
      <c r="IES108" s="249" t="s">
        <v>1355</v>
      </c>
      <c r="IET108" s="249"/>
      <c r="IEU108" s="249"/>
      <c r="IEV108" s="249"/>
      <c r="IEW108" s="249"/>
      <c r="IEX108" s="249"/>
      <c r="IEY108" s="249"/>
      <c r="IEZ108" s="249"/>
      <c r="IFA108" s="249" t="s">
        <v>1355</v>
      </c>
      <c r="IFB108" s="249"/>
      <c r="IFC108" s="249"/>
      <c r="IFD108" s="249"/>
      <c r="IFE108" s="249"/>
      <c r="IFF108" s="249"/>
      <c r="IFG108" s="249"/>
      <c r="IFH108" s="249"/>
      <c r="IFI108" s="249" t="s">
        <v>1355</v>
      </c>
      <c r="IFJ108" s="249"/>
      <c r="IFK108" s="249"/>
      <c r="IFL108" s="249"/>
      <c r="IFM108" s="249"/>
      <c r="IFN108" s="249"/>
      <c r="IFO108" s="249"/>
      <c r="IFP108" s="249"/>
      <c r="IFQ108" s="249" t="s">
        <v>1355</v>
      </c>
      <c r="IFR108" s="249"/>
      <c r="IFS108" s="249"/>
      <c r="IFT108" s="249"/>
      <c r="IFU108" s="249"/>
      <c r="IFV108" s="249"/>
      <c r="IFW108" s="249"/>
      <c r="IFX108" s="249"/>
      <c r="IFY108" s="249" t="s">
        <v>1355</v>
      </c>
      <c r="IFZ108" s="249"/>
      <c r="IGA108" s="249"/>
      <c r="IGB108" s="249"/>
      <c r="IGC108" s="249"/>
      <c r="IGD108" s="249"/>
      <c r="IGE108" s="249"/>
      <c r="IGF108" s="249"/>
      <c r="IGG108" s="249" t="s">
        <v>1355</v>
      </c>
      <c r="IGH108" s="249"/>
      <c r="IGI108" s="249"/>
      <c r="IGJ108" s="249"/>
      <c r="IGK108" s="249"/>
      <c r="IGL108" s="249"/>
      <c r="IGM108" s="249"/>
      <c r="IGN108" s="249"/>
      <c r="IGO108" s="249" t="s">
        <v>1355</v>
      </c>
      <c r="IGP108" s="249"/>
      <c r="IGQ108" s="249"/>
      <c r="IGR108" s="249"/>
      <c r="IGS108" s="249"/>
      <c r="IGT108" s="249"/>
      <c r="IGU108" s="249"/>
      <c r="IGV108" s="249"/>
      <c r="IGW108" s="249" t="s">
        <v>1355</v>
      </c>
      <c r="IGX108" s="249"/>
      <c r="IGY108" s="249"/>
      <c r="IGZ108" s="249"/>
      <c r="IHA108" s="249"/>
      <c r="IHB108" s="249"/>
      <c r="IHC108" s="249"/>
      <c r="IHD108" s="249"/>
      <c r="IHE108" s="249" t="s">
        <v>1355</v>
      </c>
      <c r="IHF108" s="249"/>
      <c r="IHG108" s="249"/>
      <c r="IHH108" s="249"/>
      <c r="IHI108" s="249"/>
      <c r="IHJ108" s="249"/>
      <c r="IHK108" s="249"/>
      <c r="IHL108" s="249"/>
      <c r="IHM108" s="249" t="s">
        <v>1355</v>
      </c>
      <c r="IHN108" s="249"/>
      <c r="IHO108" s="249"/>
      <c r="IHP108" s="249"/>
      <c r="IHQ108" s="249"/>
      <c r="IHR108" s="249"/>
      <c r="IHS108" s="249"/>
      <c r="IHT108" s="249"/>
      <c r="IHU108" s="249" t="s">
        <v>1355</v>
      </c>
      <c r="IHV108" s="249"/>
      <c r="IHW108" s="249"/>
      <c r="IHX108" s="249"/>
      <c r="IHY108" s="249"/>
      <c r="IHZ108" s="249"/>
      <c r="IIA108" s="249"/>
      <c r="IIB108" s="249"/>
      <c r="IIC108" s="249" t="s">
        <v>1355</v>
      </c>
      <c r="IID108" s="249"/>
      <c r="IIE108" s="249"/>
      <c r="IIF108" s="249"/>
      <c r="IIG108" s="249"/>
      <c r="IIH108" s="249"/>
      <c r="III108" s="249"/>
      <c r="IIJ108" s="249"/>
      <c r="IIK108" s="249" t="s">
        <v>1355</v>
      </c>
      <c r="IIL108" s="249"/>
      <c r="IIM108" s="249"/>
      <c r="IIN108" s="249"/>
      <c r="IIO108" s="249"/>
      <c r="IIP108" s="249"/>
      <c r="IIQ108" s="249"/>
      <c r="IIR108" s="249"/>
      <c r="IIS108" s="249" t="s">
        <v>1355</v>
      </c>
      <c r="IIT108" s="249"/>
      <c r="IIU108" s="249"/>
      <c r="IIV108" s="249"/>
      <c r="IIW108" s="249"/>
      <c r="IIX108" s="249"/>
      <c r="IIY108" s="249"/>
      <c r="IIZ108" s="249"/>
      <c r="IJA108" s="249" t="s">
        <v>1355</v>
      </c>
      <c r="IJB108" s="249"/>
      <c r="IJC108" s="249"/>
      <c r="IJD108" s="249"/>
      <c r="IJE108" s="249"/>
      <c r="IJF108" s="249"/>
      <c r="IJG108" s="249"/>
      <c r="IJH108" s="249"/>
      <c r="IJI108" s="249" t="s">
        <v>1355</v>
      </c>
      <c r="IJJ108" s="249"/>
      <c r="IJK108" s="249"/>
      <c r="IJL108" s="249"/>
      <c r="IJM108" s="249"/>
      <c r="IJN108" s="249"/>
      <c r="IJO108" s="249"/>
      <c r="IJP108" s="249"/>
      <c r="IJQ108" s="249" t="s">
        <v>1355</v>
      </c>
      <c r="IJR108" s="249"/>
      <c r="IJS108" s="249"/>
      <c r="IJT108" s="249"/>
      <c r="IJU108" s="249"/>
      <c r="IJV108" s="249"/>
      <c r="IJW108" s="249"/>
      <c r="IJX108" s="249"/>
      <c r="IJY108" s="249" t="s">
        <v>1355</v>
      </c>
      <c r="IJZ108" s="249"/>
      <c r="IKA108" s="249"/>
      <c r="IKB108" s="249"/>
      <c r="IKC108" s="249"/>
      <c r="IKD108" s="249"/>
      <c r="IKE108" s="249"/>
      <c r="IKF108" s="249"/>
      <c r="IKG108" s="249" t="s">
        <v>1355</v>
      </c>
      <c r="IKH108" s="249"/>
      <c r="IKI108" s="249"/>
      <c r="IKJ108" s="249"/>
      <c r="IKK108" s="249"/>
      <c r="IKL108" s="249"/>
      <c r="IKM108" s="249"/>
      <c r="IKN108" s="249"/>
      <c r="IKO108" s="249" t="s">
        <v>1355</v>
      </c>
      <c r="IKP108" s="249"/>
      <c r="IKQ108" s="249"/>
      <c r="IKR108" s="249"/>
      <c r="IKS108" s="249"/>
      <c r="IKT108" s="249"/>
      <c r="IKU108" s="249"/>
      <c r="IKV108" s="249"/>
      <c r="IKW108" s="249" t="s">
        <v>1355</v>
      </c>
      <c r="IKX108" s="249"/>
      <c r="IKY108" s="249"/>
      <c r="IKZ108" s="249"/>
      <c r="ILA108" s="249"/>
      <c r="ILB108" s="249"/>
      <c r="ILC108" s="249"/>
      <c r="ILD108" s="249"/>
      <c r="ILE108" s="249" t="s">
        <v>1355</v>
      </c>
      <c r="ILF108" s="249"/>
      <c r="ILG108" s="249"/>
      <c r="ILH108" s="249"/>
      <c r="ILI108" s="249"/>
      <c r="ILJ108" s="249"/>
      <c r="ILK108" s="249"/>
      <c r="ILL108" s="249"/>
      <c r="ILM108" s="249" t="s">
        <v>1355</v>
      </c>
      <c r="ILN108" s="249"/>
      <c r="ILO108" s="249"/>
      <c r="ILP108" s="249"/>
      <c r="ILQ108" s="249"/>
      <c r="ILR108" s="249"/>
      <c r="ILS108" s="249"/>
      <c r="ILT108" s="249"/>
      <c r="ILU108" s="249" t="s">
        <v>1355</v>
      </c>
      <c r="ILV108" s="249"/>
      <c r="ILW108" s="249"/>
      <c r="ILX108" s="249"/>
      <c r="ILY108" s="249"/>
      <c r="ILZ108" s="249"/>
      <c r="IMA108" s="249"/>
      <c r="IMB108" s="249"/>
      <c r="IMC108" s="249" t="s">
        <v>1355</v>
      </c>
      <c r="IMD108" s="249"/>
      <c r="IME108" s="249"/>
      <c r="IMF108" s="249"/>
      <c r="IMG108" s="249"/>
      <c r="IMH108" s="249"/>
      <c r="IMI108" s="249"/>
      <c r="IMJ108" s="249"/>
      <c r="IMK108" s="249" t="s">
        <v>1355</v>
      </c>
      <c r="IML108" s="249"/>
      <c r="IMM108" s="249"/>
      <c r="IMN108" s="249"/>
      <c r="IMO108" s="249"/>
      <c r="IMP108" s="249"/>
      <c r="IMQ108" s="249"/>
      <c r="IMR108" s="249"/>
      <c r="IMS108" s="249" t="s">
        <v>1355</v>
      </c>
      <c r="IMT108" s="249"/>
      <c r="IMU108" s="249"/>
      <c r="IMV108" s="249"/>
      <c r="IMW108" s="249"/>
      <c r="IMX108" s="249"/>
      <c r="IMY108" s="249"/>
      <c r="IMZ108" s="249"/>
      <c r="INA108" s="249" t="s">
        <v>1355</v>
      </c>
      <c r="INB108" s="249"/>
      <c r="INC108" s="249"/>
      <c r="IND108" s="249"/>
      <c r="INE108" s="249"/>
      <c r="INF108" s="249"/>
      <c r="ING108" s="249"/>
      <c r="INH108" s="249"/>
      <c r="INI108" s="249" t="s">
        <v>1355</v>
      </c>
      <c r="INJ108" s="249"/>
      <c r="INK108" s="249"/>
      <c r="INL108" s="249"/>
      <c r="INM108" s="249"/>
      <c r="INN108" s="249"/>
      <c r="INO108" s="249"/>
      <c r="INP108" s="249"/>
      <c r="INQ108" s="249" t="s">
        <v>1355</v>
      </c>
      <c r="INR108" s="249"/>
      <c r="INS108" s="249"/>
      <c r="INT108" s="249"/>
      <c r="INU108" s="249"/>
      <c r="INV108" s="249"/>
      <c r="INW108" s="249"/>
      <c r="INX108" s="249"/>
      <c r="INY108" s="249" t="s">
        <v>1355</v>
      </c>
      <c r="INZ108" s="249"/>
      <c r="IOA108" s="249"/>
      <c r="IOB108" s="249"/>
      <c r="IOC108" s="249"/>
      <c r="IOD108" s="249"/>
      <c r="IOE108" s="249"/>
      <c r="IOF108" s="249"/>
      <c r="IOG108" s="249" t="s">
        <v>1355</v>
      </c>
      <c r="IOH108" s="249"/>
      <c r="IOI108" s="249"/>
      <c r="IOJ108" s="249"/>
      <c r="IOK108" s="249"/>
      <c r="IOL108" s="249"/>
      <c r="IOM108" s="249"/>
      <c r="ION108" s="249"/>
      <c r="IOO108" s="249" t="s">
        <v>1355</v>
      </c>
      <c r="IOP108" s="249"/>
      <c r="IOQ108" s="249"/>
      <c r="IOR108" s="249"/>
      <c r="IOS108" s="249"/>
      <c r="IOT108" s="249"/>
      <c r="IOU108" s="249"/>
      <c r="IOV108" s="249"/>
      <c r="IOW108" s="249" t="s">
        <v>1355</v>
      </c>
      <c r="IOX108" s="249"/>
      <c r="IOY108" s="249"/>
      <c r="IOZ108" s="249"/>
      <c r="IPA108" s="249"/>
      <c r="IPB108" s="249"/>
      <c r="IPC108" s="249"/>
      <c r="IPD108" s="249"/>
      <c r="IPE108" s="249" t="s">
        <v>1355</v>
      </c>
      <c r="IPF108" s="249"/>
      <c r="IPG108" s="249"/>
      <c r="IPH108" s="249"/>
      <c r="IPI108" s="249"/>
      <c r="IPJ108" s="249"/>
      <c r="IPK108" s="249"/>
      <c r="IPL108" s="249"/>
      <c r="IPM108" s="249" t="s">
        <v>1355</v>
      </c>
      <c r="IPN108" s="249"/>
      <c r="IPO108" s="249"/>
      <c r="IPP108" s="249"/>
      <c r="IPQ108" s="249"/>
      <c r="IPR108" s="249"/>
      <c r="IPS108" s="249"/>
      <c r="IPT108" s="249"/>
      <c r="IPU108" s="249" t="s">
        <v>1355</v>
      </c>
      <c r="IPV108" s="249"/>
      <c r="IPW108" s="249"/>
      <c r="IPX108" s="249"/>
      <c r="IPY108" s="249"/>
      <c r="IPZ108" s="249"/>
      <c r="IQA108" s="249"/>
      <c r="IQB108" s="249"/>
      <c r="IQC108" s="249" t="s">
        <v>1355</v>
      </c>
      <c r="IQD108" s="249"/>
      <c r="IQE108" s="249"/>
      <c r="IQF108" s="249"/>
      <c r="IQG108" s="249"/>
      <c r="IQH108" s="249"/>
      <c r="IQI108" s="249"/>
      <c r="IQJ108" s="249"/>
      <c r="IQK108" s="249" t="s">
        <v>1355</v>
      </c>
      <c r="IQL108" s="249"/>
      <c r="IQM108" s="249"/>
      <c r="IQN108" s="249"/>
      <c r="IQO108" s="249"/>
      <c r="IQP108" s="249"/>
      <c r="IQQ108" s="249"/>
      <c r="IQR108" s="249"/>
      <c r="IQS108" s="249" t="s">
        <v>1355</v>
      </c>
      <c r="IQT108" s="249"/>
      <c r="IQU108" s="249"/>
      <c r="IQV108" s="249"/>
      <c r="IQW108" s="249"/>
      <c r="IQX108" s="249"/>
      <c r="IQY108" s="249"/>
      <c r="IQZ108" s="249"/>
      <c r="IRA108" s="249" t="s">
        <v>1355</v>
      </c>
      <c r="IRB108" s="249"/>
      <c r="IRC108" s="249"/>
      <c r="IRD108" s="249"/>
      <c r="IRE108" s="249"/>
      <c r="IRF108" s="249"/>
      <c r="IRG108" s="249"/>
      <c r="IRH108" s="249"/>
      <c r="IRI108" s="249" t="s">
        <v>1355</v>
      </c>
      <c r="IRJ108" s="249"/>
      <c r="IRK108" s="249"/>
      <c r="IRL108" s="249"/>
      <c r="IRM108" s="249"/>
      <c r="IRN108" s="249"/>
      <c r="IRO108" s="249"/>
      <c r="IRP108" s="249"/>
      <c r="IRQ108" s="249" t="s">
        <v>1355</v>
      </c>
      <c r="IRR108" s="249"/>
      <c r="IRS108" s="249"/>
      <c r="IRT108" s="249"/>
      <c r="IRU108" s="249"/>
      <c r="IRV108" s="249"/>
      <c r="IRW108" s="249"/>
      <c r="IRX108" s="249"/>
      <c r="IRY108" s="249" t="s">
        <v>1355</v>
      </c>
      <c r="IRZ108" s="249"/>
      <c r="ISA108" s="249"/>
      <c r="ISB108" s="249"/>
      <c r="ISC108" s="249"/>
      <c r="ISD108" s="249"/>
      <c r="ISE108" s="249"/>
      <c r="ISF108" s="249"/>
      <c r="ISG108" s="249" t="s">
        <v>1355</v>
      </c>
      <c r="ISH108" s="249"/>
      <c r="ISI108" s="249"/>
      <c r="ISJ108" s="249"/>
      <c r="ISK108" s="249"/>
      <c r="ISL108" s="249"/>
      <c r="ISM108" s="249"/>
      <c r="ISN108" s="249"/>
      <c r="ISO108" s="249" t="s">
        <v>1355</v>
      </c>
      <c r="ISP108" s="249"/>
      <c r="ISQ108" s="249"/>
      <c r="ISR108" s="249"/>
      <c r="ISS108" s="249"/>
      <c r="IST108" s="249"/>
      <c r="ISU108" s="249"/>
      <c r="ISV108" s="249"/>
      <c r="ISW108" s="249" t="s">
        <v>1355</v>
      </c>
      <c r="ISX108" s="249"/>
      <c r="ISY108" s="249"/>
      <c r="ISZ108" s="249"/>
      <c r="ITA108" s="249"/>
      <c r="ITB108" s="249"/>
      <c r="ITC108" s="249"/>
      <c r="ITD108" s="249"/>
      <c r="ITE108" s="249" t="s">
        <v>1355</v>
      </c>
      <c r="ITF108" s="249"/>
      <c r="ITG108" s="249"/>
      <c r="ITH108" s="249"/>
      <c r="ITI108" s="249"/>
      <c r="ITJ108" s="249"/>
      <c r="ITK108" s="249"/>
      <c r="ITL108" s="249"/>
      <c r="ITM108" s="249" t="s">
        <v>1355</v>
      </c>
      <c r="ITN108" s="249"/>
      <c r="ITO108" s="249"/>
      <c r="ITP108" s="249"/>
      <c r="ITQ108" s="249"/>
      <c r="ITR108" s="249"/>
      <c r="ITS108" s="249"/>
      <c r="ITT108" s="249"/>
      <c r="ITU108" s="249" t="s">
        <v>1355</v>
      </c>
      <c r="ITV108" s="249"/>
      <c r="ITW108" s="249"/>
      <c r="ITX108" s="249"/>
      <c r="ITY108" s="249"/>
      <c r="ITZ108" s="249"/>
      <c r="IUA108" s="249"/>
      <c r="IUB108" s="249"/>
      <c r="IUC108" s="249" t="s">
        <v>1355</v>
      </c>
      <c r="IUD108" s="249"/>
      <c r="IUE108" s="249"/>
      <c r="IUF108" s="249"/>
      <c r="IUG108" s="249"/>
      <c r="IUH108" s="249"/>
      <c r="IUI108" s="249"/>
      <c r="IUJ108" s="249"/>
      <c r="IUK108" s="249" t="s">
        <v>1355</v>
      </c>
      <c r="IUL108" s="249"/>
      <c r="IUM108" s="249"/>
      <c r="IUN108" s="249"/>
      <c r="IUO108" s="249"/>
      <c r="IUP108" s="249"/>
      <c r="IUQ108" s="249"/>
      <c r="IUR108" s="249"/>
      <c r="IUS108" s="249" t="s">
        <v>1355</v>
      </c>
      <c r="IUT108" s="249"/>
      <c r="IUU108" s="249"/>
      <c r="IUV108" s="249"/>
      <c r="IUW108" s="249"/>
      <c r="IUX108" s="249"/>
      <c r="IUY108" s="249"/>
      <c r="IUZ108" s="249"/>
      <c r="IVA108" s="249" t="s">
        <v>1355</v>
      </c>
      <c r="IVB108" s="249"/>
      <c r="IVC108" s="249"/>
      <c r="IVD108" s="249"/>
      <c r="IVE108" s="249"/>
      <c r="IVF108" s="249"/>
      <c r="IVG108" s="249"/>
      <c r="IVH108" s="249"/>
      <c r="IVI108" s="249" t="s">
        <v>1355</v>
      </c>
      <c r="IVJ108" s="249"/>
      <c r="IVK108" s="249"/>
      <c r="IVL108" s="249"/>
      <c r="IVM108" s="249"/>
      <c r="IVN108" s="249"/>
      <c r="IVO108" s="249"/>
      <c r="IVP108" s="249"/>
      <c r="IVQ108" s="249" t="s">
        <v>1355</v>
      </c>
      <c r="IVR108" s="249"/>
      <c r="IVS108" s="249"/>
      <c r="IVT108" s="249"/>
      <c r="IVU108" s="249"/>
      <c r="IVV108" s="249"/>
      <c r="IVW108" s="249"/>
      <c r="IVX108" s="249"/>
      <c r="IVY108" s="249" t="s">
        <v>1355</v>
      </c>
      <c r="IVZ108" s="249"/>
      <c r="IWA108" s="249"/>
      <c r="IWB108" s="249"/>
      <c r="IWC108" s="249"/>
      <c r="IWD108" s="249"/>
      <c r="IWE108" s="249"/>
      <c r="IWF108" s="249"/>
      <c r="IWG108" s="249" t="s">
        <v>1355</v>
      </c>
      <c r="IWH108" s="249"/>
      <c r="IWI108" s="249"/>
      <c r="IWJ108" s="249"/>
      <c r="IWK108" s="249"/>
      <c r="IWL108" s="249"/>
      <c r="IWM108" s="249"/>
      <c r="IWN108" s="249"/>
      <c r="IWO108" s="249" t="s">
        <v>1355</v>
      </c>
      <c r="IWP108" s="249"/>
      <c r="IWQ108" s="249"/>
      <c r="IWR108" s="249"/>
      <c r="IWS108" s="249"/>
      <c r="IWT108" s="249"/>
      <c r="IWU108" s="249"/>
      <c r="IWV108" s="249"/>
      <c r="IWW108" s="249" t="s">
        <v>1355</v>
      </c>
      <c r="IWX108" s="249"/>
      <c r="IWY108" s="249"/>
      <c r="IWZ108" s="249"/>
      <c r="IXA108" s="249"/>
      <c r="IXB108" s="249"/>
      <c r="IXC108" s="249"/>
      <c r="IXD108" s="249"/>
      <c r="IXE108" s="249" t="s">
        <v>1355</v>
      </c>
      <c r="IXF108" s="249"/>
      <c r="IXG108" s="249"/>
      <c r="IXH108" s="249"/>
      <c r="IXI108" s="249"/>
      <c r="IXJ108" s="249"/>
      <c r="IXK108" s="249"/>
      <c r="IXL108" s="249"/>
      <c r="IXM108" s="249" t="s">
        <v>1355</v>
      </c>
      <c r="IXN108" s="249"/>
      <c r="IXO108" s="249"/>
      <c r="IXP108" s="249"/>
      <c r="IXQ108" s="249"/>
      <c r="IXR108" s="249"/>
      <c r="IXS108" s="249"/>
      <c r="IXT108" s="249"/>
      <c r="IXU108" s="249" t="s">
        <v>1355</v>
      </c>
      <c r="IXV108" s="249"/>
      <c r="IXW108" s="249"/>
      <c r="IXX108" s="249"/>
      <c r="IXY108" s="249"/>
      <c r="IXZ108" s="249"/>
      <c r="IYA108" s="249"/>
      <c r="IYB108" s="249"/>
      <c r="IYC108" s="249" t="s">
        <v>1355</v>
      </c>
      <c r="IYD108" s="249"/>
      <c r="IYE108" s="249"/>
      <c r="IYF108" s="249"/>
      <c r="IYG108" s="249"/>
      <c r="IYH108" s="249"/>
      <c r="IYI108" s="249"/>
      <c r="IYJ108" s="249"/>
      <c r="IYK108" s="249" t="s">
        <v>1355</v>
      </c>
      <c r="IYL108" s="249"/>
      <c r="IYM108" s="249"/>
      <c r="IYN108" s="249"/>
      <c r="IYO108" s="249"/>
      <c r="IYP108" s="249"/>
      <c r="IYQ108" s="249"/>
      <c r="IYR108" s="249"/>
      <c r="IYS108" s="249" t="s">
        <v>1355</v>
      </c>
      <c r="IYT108" s="249"/>
      <c r="IYU108" s="249"/>
      <c r="IYV108" s="249"/>
      <c r="IYW108" s="249"/>
      <c r="IYX108" s="249"/>
      <c r="IYY108" s="249"/>
      <c r="IYZ108" s="249"/>
      <c r="IZA108" s="249" t="s">
        <v>1355</v>
      </c>
      <c r="IZB108" s="249"/>
      <c r="IZC108" s="249"/>
      <c r="IZD108" s="249"/>
      <c r="IZE108" s="249"/>
      <c r="IZF108" s="249"/>
      <c r="IZG108" s="249"/>
      <c r="IZH108" s="249"/>
      <c r="IZI108" s="249" t="s">
        <v>1355</v>
      </c>
      <c r="IZJ108" s="249"/>
      <c r="IZK108" s="249"/>
      <c r="IZL108" s="249"/>
      <c r="IZM108" s="249"/>
      <c r="IZN108" s="249"/>
      <c r="IZO108" s="249"/>
      <c r="IZP108" s="249"/>
      <c r="IZQ108" s="249" t="s">
        <v>1355</v>
      </c>
      <c r="IZR108" s="249"/>
      <c r="IZS108" s="249"/>
      <c r="IZT108" s="249"/>
      <c r="IZU108" s="249"/>
      <c r="IZV108" s="249"/>
      <c r="IZW108" s="249"/>
      <c r="IZX108" s="249"/>
      <c r="IZY108" s="249" t="s">
        <v>1355</v>
      </c>
      <c r="IZZ108" s="249"/>
      <c r="JAA108" s="249"/>
      <c r="JAB108" s="249"/>
      <c r="JAC108" s="249"/>
      <c r="JAD108" s="249"/>
      <c r="JAE108" s="249"/>
      <c r="JAF108" s="249"/>
      <c r="JAG108" s="249" t="s">
        <v>1355</v>
      </c>
      <c r="JAH108" s="249"/>
      <c r="JAI108" s="249"/>
      <c r="JAJ108" s="249"/>
      <c r="JAK108" s="249"/>
      <c r="JAL108" s="249"/>
      <c r="JAM108" s="249"/>
      <c r="JAN108" s="249"/>
      <c r="JAO108" s="249" t="s">
        <v>1355</v>
      </c>
      <c r="JAP108" s="249"/>
      <c r="JAQ108" s="249"/>
      <c r="JAR108" s="249"/>
      <c r="JAS108" s="249"/>
      <c r="JAT108" s="249"/>
      <c r="JAU108" s="249"/>
      <c r="JAV108" s="249"/>
      <c r="JAW108" s="249" t="s">
        <v>1355</v>
      </c>
      <c r="JAX108" s="249"/>
      <c r="JAY108" s="249"/>
      <c r="JAZ108" s="249"/>
      <c r="JBA108" s="249"/>
      <c r="JBB108" s="249"/>
      <c r="JBC108" s="249"/>
      <c r="JBD108" s="249"/>
      <c r="JBE108" s="249" t="s">
        <v>1355</v>
      </c>
      <c r="JBF108" s="249"/>
      <c r="JBG108" s="249"/>
      <c r="JBH108" s="249"/>
      <c r="JBI108" s="249"/>
      <c r="JBJ108" s="249"/>
      <c r="JBK108" s="249"/>
      <c r="JBL108" s="249"/>
      <c r="JBM108" s="249" t="s">
        <v>1355</v>
      </c>
      <c r="JBN108" s="249"/>
      <c r="JBO108" s="249"/>
      <c r="JBP108" s="249"/>
      <c r="JBQ108" s="249"/>
      <c r="JBR108" s="249"/>
      <c r="JBS108" s="249"/>
      <c r="JBT108" s="249"/>
      <c r="JBU108" s="249" t="s">
        <v>1355</v>
      </c>
      <c r="JBV108" s="249"/>
      <c r="JBW108" s="249"/>
      <c r="JBX108" s="249"/>
      <c r="JBY108" s="249"/>
      <c r="JBZ108" s="249"/>
      <c r="JCA108" s="249"/>
      <c r="JCB108" s="249"/>
      <c r="JCC108" s="249" t="s">
        <v>1355</v>
      </c>
      <c r="JCD108" s="249"/>
      <c r="JCE108" s="249"/>
      <c r="JCF108" s="249"/>
      <c r="JCG108" s="249"/>
      <c r="JCH108" s="249"/>
      <c r="JCI108" s="249"/>
      <c r="JCJ108" s="249"/>
      <c r="JCK108" s="249" t="s">
        <v>1355</v>
      </c>
      <c r="JCL108" s="249"/>
      <c r="JCM108" s="249"/>
      <c r="JCN108" s="249"/>
      <c r="JCO108" s="249"/>
      <c r="JCP108" s="249"/>
      <c r="JCQ108" s="249"/>
      <c r="JCR108" s="249"/>
      <c r="JCS108" s="249" t="s">
        <v>1355</v>
      </c>
      <c r="JCT108" s="249"/>
      <c r="JCU108" s="249"/>
      <c r="JCV108" s="249"/>
      <c r="JCW108" s="249"/>
      <c r="JCX108" s="249"/>
      <c r="JCY108" s="249"/>
      <c r="JCZ108" s="249"/>
      <c r="JDA108" s="249" t="s">
        <v>1355</v>
      </c>
      <c r="JDB108" s="249"/>
      <c r="JDC108" s="249"/>
      <c r="JDD108" s="249"/>
      <c r="JDE108" s="249"/>
      <c r="JDF108" s="249"/>
      <c r="JDG108" s="249"/>
      <c r="JDH108" s="249"/>
      <c r="JDI108" s="249" t="s">
        <v>1355</v>
      </c>
      <c r="JDJ108" s="249"/>
      <c r="JDK108" s="249"/>
      <c r="JDL108" s="249"/>
      <c r="JDM108" s="249"/>
      <c r="JDN108" s="249"/>
      <c r="JDO108" s="249"/>
      <c r="JDP108" s="249"/>
      <c r="JDQ108" s="249" t="s">
        <v>1355</v>
      </c>
      <c r="JDR108" s="249"/>
      <c r="JDS108" s="249"/>
      <c r="JDT108" s="249"/>
      <c r="JDU108" s="249"/>
      <c r="JDV108" s="249"/>
      <c r="JDW108" s="249"/>
      <c r="JDX108" s="249"/>
      <c r="JDY108" s="249" t="s">
        <v>1355</v>
      </c>
      <c r="JDZ108" s="249"/>
      <c r="JEA108" s="249"/>
      <c r="JEB108" s="249"/>
      <c r="JEC108" s="249"/>
      <c r="JED108" s="249"/>
      <c r="JEE108" s="249"/>
      <c r="JEF108" s="249"/>
      <c r="JEG108" s="249" t="s">
        <v>1355</v>
      </c>
      <c r="JEH108" s="249"/>
      <c r="JEI108" s="249"/>
      <c r="JEJ108" s="249"/>
      <c r="JEK108" s="249"/>
      <c r="JEL108" s="249"/>
      <c r="JEM108" s="249"/>
      <c r="JEN108" s="249"/>
      <c r="JEO108" s="249" t="s">
        <v>1355</v>
      </c>
      <c r="JEP108" s="249"/>
      <c r="JEQ108" s="249"/>
      <c r="JER108" s="249"/>
      <c r="JES108" s="249"/>
      <c r="JET108" s="249"/>
      <c r="JEU108" s="249"/>
      <c r="JEV108" s="249"/>
      <c r="JEW108" s="249" t="s">
        <v>1355</v>
      </c>
      <c r="JEX108" s="249"/>
      <c r="JEY108" s="249"/>
      <c r="JEZ108" s="249"/>
      <c r="JFA108" s="249"/>
      <c r="JFB108" s="249"/>
      <c r="JFC108" s="249"/>
      <c r="JFD108" s="249"/>
      <c r="JFE108" s="249" t="s">
        <v>1355</v>
      </c>
      <c r="JFF108" s="249"/>
      <c r="JFG108" s="249"/>
      <c r="JFH108" s="249"/>
      <c r="JFI108" s="249"/>
      <c r="JFJ108" s="249"/>
      <c r="JFK108" s="249"/>
      <c r="JFL108" s="249"/>
      <c r="JFM108" s="249" t="s">
        <v>1355</v>
      </c>
      <c r="JFN108" s="249"/>
      <c r="JFO108" s="249"/>
      <c r="JFP108" s="249"/>
      <c r="JFQ108" s="249"/>
      <c r="JFR108" s="249"/>
      <c r="JFS108" s="249"/>
      <c r="JFT108" s="249"/>
      <c r="JFU108" s="249" t="s">
        <v>1355</v>
      </c>
      <c r="JFV108" s="249"/>
      <c r="JFW108" s="249"/>
      <c r="JFX108" s="249"/>
      <c r="JFY108" s="249"/>
      <c r="JFZ108" s="249"/>
      <c r="JGA108" s="249"/>
      <c r="JGB108" s="249"/>
      <c r="JGC108" s="249" t="s">
        <v>1355</v>
      </c>
      <c r="JGD108" s="249"/>
      <c r="JGE108" s="249"/>
      <c r="JGF108" s="249"/>
      <c r="JGG108" s="249"/>
      <c r="JGH108" s="249"/>
      <c r="JGI108" s="249"/>
      <c r="JGJ108" s="249"/>
      <c r="JGK108" s="249" t="s">
        <v>1355</v>
      </c>
      <c r="JGL108" s="249"/>
      <c r="JGM108" s="249"/>
      <c r="JGN108" s="249"/>
      <c r="JGO108" s="249"/>
      <c r="JGP108" s="249"/>
      <c r="JGQ108" s="249"/>
      <c r="JGR108" s="249"/>
      <c r="JGS108" s="249" t="s">
        <v>1355</v>
      </c>
      <c r="JGT108" s="249"/>
      <c r="JGU108" s="249"/>
      <c r="JGV108" s="249"/>
      <c r="JGW108" s="249"/>
      <c r="JGX108" s="249"/>
      <c r="JGY108" s="249"/>
      <c r="JGZ108" s="249"/>
      <c r="JHA108" s="249" t="s">
        <v>1355</v>
      </c>
      <c r="JHB108" s="249"/>
      <c r="JHC108" s="249"/>
      <c r="JHD108" s="249"/>
      <c r="JHE108" s="249"/>
      <c r="JHF108" s="249"/>
      <c r="JHG108" s="249"/>
      <c r="JHH108" s="249"/>
      <c r="JHI108" s="249" t="s">
        <v>1355</v>
      </c>
      <c r="JHJ108" s="249"/>
      <c r="JHK108" s="249"/>
      <c r="JHL108" s="249"/>
      <c r="JHM108" s="249"/>
      <c r="JHN108" s="249"/>
      <c r="JHO108" s="249"/>
      <c r="JHP108" s="249"/>
      <c r="JHQ108" s="249" t="s">
        <v>1355</v>
      </c>
      <c r="JHR108" s="249"/>
      <c r="JHS108" s="249"/>
      <c r="JHT108" s="249"/>
      <c r="JHU108" s="249"/>
      <c r="JHV108" s="249"/>
      <c r="JHW108" s="249"/>
      <c r="JHX108" s="249"/>
      <c r="JHY108" s="249" t="s">
        <v>1355</v>
      </c>
      <c r="JHZ108" s="249"/>
      <c r="JIA108" s="249"/>
      <c r="JIB108" s="249"/>
      <c r="JIC108" s="249"/>
      <c r="JID108" s="249"/>
      <c r="JIE108" s="249"/>
      <c r="JIF108" s="249"/>
      <c r="JIG108" s="249" t="s">
        <v>1355</v>
      </c>
      <c r="JIH108" s="249"/>
      <c r="JII108" s="249"/>
      <c r="JIJ108" s="249"/>
      <c r="JIK108" s="249"/>
      <c r="JIL108" s="249"/>
      <c r="JIM108" s="249"/>
      <c r="JIN108" s="249"/>
      <c r="JIO108" s="249" t="s">
        <v>1355</v>
      </c>
      <c r="JIP108" s="249"/>
      <c r="JIQ108" s="249"/>
      <c r="JIR108" s="249"/>
      <c r="JIS108" s="249"/>
      <c r="JIT108" s="249"/>
      <c r="JIU108" s="249"/>
      <c r="JIV108" s="249"/>
      <c r="JIW108" s="249" t="s">
        <v>1355</v>
      </c>
      <c r="JIX108" s="249"/>
      <c r="JIY108" s="249"/>
      <c r="JIZ108" s="249"/>
      <c r="JJA108" s="249"/>
      <c r="JJB108" s="249"/>
      <c r="JJC108" s="249"/>
      <c r="JJD108" s="249"/>
      <c r="JJE108" s="249" t="s">
        <v>1355</v>
      </c>
      <c r="JJF108" s="249"/>
      <c r="JJG108" s="249"/>
      <c r="JJH108" s="249"/>
      <c r="JJI108" s="249"/>
      <c r="JJJ108" s="249"/>
      <c r="JJK108" s="249"/>
      <c r="JJL108" s="249"/>
      <c r="JJM108" s="249" t="s">
        <v>1355</v>
      </c>
      <c r="JJN108" s="249"/>
      <c r="JJO108" s="249"/>
      <c r="JJP108" s="249"/>
      <c r="JJQ108" s="249"/>
      <c r="JJR108" s="249"/>
      <c r="JJS108" s="249"/>
      <c r="JJT108" s="249"/>
      <c r="JJU108" s="249" t="s">
        <v>1355</v>
      </c>
      <c r="JJV108" s="249"/>
      <c r="JJW108" s="249"/>
      <c r="JJX108" s="249"/>
      <c r="JJY108" s="249"/>
      <c r="JJZ108" s="249"/>
      <c r="JKA108" s="249"/>
      <c r="JKB108" s="249"/>
      <c r="JKC108" s="249" t="s">
        <v>1355</v>
      </c>
      <c r="JKD108" s="249"/>
      <c r="JKE108" s="249"/>
      <c r="JKF108" s="249"/>
      <c r="JKG108" s="249"/>
      <c r="JKH108" s="249"/>
      <c r="JKI108" s="249"/>
      <c r="JKJ108" s="249"/>
      <c r="JKK108" s="249" t="s">
        <v>1355</v>
      </c>
      <c r="JKL108" s="249"/>
      <c r="JKM108" s="249"/>
      <c r="JKN108" s="249"/>
      <c r="JKO108" s="249"/>
      <c r="JKP108" s="249"/>
      <c r="JKQ108" s="249"/>
      <c r="JKR108" s="249"/>
      <c r="JKS108" s="249" t="s">
        <v>1355</v>
      </c>
      <c r="JKT108" s="249"/>
      <c r="JKU108" s="249"/>
      <c r="JKV108" s="249"/>
      <c r="JKW108" s="249"/>
      <c r="JKX108" s="249"/>
      <c r="JKY108" s="249"/>
      <c r="JKZ108" s="249"/>
      <c r="JLA108" s="249" t="s">
        <v>1355</v>
      </c>
      <c r="JLB108" s="249"/>
      <c r="JLC108" s="249"/>
      <c r="JLD108" s="249"/>
      <c r="JLE108" s="249"/>
      <c r="JLF108" s="249"/>
      <c r="JLG108" s="249"/>
      <c r="JLH108" s="249"/>
      <c r="JLI108" s="249" t="s">
        <v>1355</v>
      </c>
      <c r="JLJ108" s="249"/>
      <c r="JLK108" s="249"/>
      <c r="JLL108" s="249"/>
      <c r="JLM108" s="249"/>
      <c r="JLN108" s="249"/>
      <c r="JLO108" s="249"/>
      <c r="JLP108" s="249"/>
      <c r="JLQ108" s="249" t="s">
        <v>1355</v>
      </c>
      <c r="JLR108" s="249"/>
      <c r="JLS108" s="249"/>
      <c r="JLT108" s="249"/>
      <c r="JLU108" s="249"/>
      <c r="JLV108" s="249"/>
      <c r="JLW108" s="249"/>
      <c r="JLX108" s="249"/>
      <c r="JLY108" s="249" t="s">
        <v>1355</v>
      </c>
      <c r="JLZ108" s="249"/>
      <c r="JMA108" s="249"/>
      <c r="JMB108" s="249"/>
      <c r="JMC108" s="249"/>
      <c r="JMD108" s="249"/>
      <c r="JME108" s="249"/>
      <c r="JMF108" s="249"/>
      <c r="JMG108" s="249" t="s">
        <v>1355</v>
      </c>
      <c r="JMH108" s="249"/>
      <c r="JMI108" s="249"/>
      <c r="JMJ108" s="249"/>
      <c r="JMK108" s="249"/>
      <c r="JML108" s="249"/>
      <c r="JMM108" s="249"/>
      <c r="JMN108" s="249"/>
      <c r="JMO108" s="249" t="s">
        <v>1355</v>
      </c>
      <c r="JMP108" s="249"/>
      <c r="JMQ108" s="249"/>
      <c r="JMR108" s="249"/>
      <c r="JMS108" s="249"/>
      <c r="JMT108" s="249"/>
      <c r="JMU108" s="249"/>
      <c r="JMV108" s="249"/>
      <c r="JMW108" s="249" t="s">
        <v>1355</v>
      </c>
      <c r="JMX108" s="249"/>
      <c r="JMY108" s="249"/>
      <c r="JMZ108" s="249"/>
      <c r="JNA108" s="249"/>
      <c r="JNB108" s="249"/>
      <c r="JNC108" s="249"/>
      <c r="JND108" s="249"/>
      <c r="JNE108" s="249" t="s">
        <v>1355</v>
      </c>
      <c r="JNF108" s="249"/>
      <c r="JNG108" s="249"/>
      <c r="JNH108" s="249"/>
      <c r="JNI108" s="249"/>
      <c r="JNJ108" s="249"/>
      <c r="JNK108" s="249"/>
      <c r="JNL108" s="249"/>
      <c r="JNM108" s="249" t="s">
        <v>1355</v>
      </c>
      <c r="JNN108" s="249"/>
      <c r="JNO108" s="249"/>
      <c r="JNP108" s="249"/>
      <c r="JNQ108" s="249"/>
      <c r="JNR108" s="249"/>
      <c r="JNS108" s="249"/>
      <c r="JNT108" s="249"/>
      <c r="JNU108" s="249" t="s">
        <v>1355</v>
      </c>
      <c r="JNV108" s="249"/>
      <c r="JNW108" s="249"/>
      <c r="JNX108" s="249"/>
      <c r="JNY108" s="249"/>
      <c r="JNZ108" s="249"/>
      <c r="JOA108" s="249"/>
      <c r="JOB108" s="249"/>
      <c r="JOC108" s="249" t="s">
        <v>1355</v>
      </c>
      <c r="JOD108" s="249"/>
      <c r="JOE108" s="249"/>
      <c r="JOF108" s="249"/>
      <c r="JOG108" s="249"/>
      <c r="JOH108" s="249"/>
      <c r="JOI108" s="249"/>
      <c r="JOJ108" s="249"/>
      <c r="JOK108" s="249" t="s">
        <v>1355</v>
      </c>
      <c r="JOL108" s="249"/>
      <c r="JOM108" s="249"/>
      <c r="JON108" s="249"/>
      <c r="JOO108" s="249"/>
      <c r="JOP108" s="249"/>
      <c r="JOQ108" s="249"/>
      <c r="JOR108" s="249"/>
      <c r="JOS108" s="249" t="s">
        <v>1355</v>
      </c>
      <c r="JOT108" s="249"/>
      <c r="JOU108" s="249"/>
      <c r="JOV108" s="249"/>
      <c r="JOW108" s="249"/>
      <c r="JOX108" s="249"/>
      <c r="JOY108" s="249"/>
      <c r="JOZ108" s="249"/>
      <c r="JPA108" s="249" t="s">
        <v>1355</v>
      </c>
      <c r="JPB108" s="249"/>
      <c r="JPC108" s="249"/>
      <c r="JPD108" s="249"/>
      <c r="JPE108" s="249"/>
      <c r="JPF108" s="249"/>
      <c r="JPG108" s="249"/>
      <c r="JPH108" s="249"/>
      <c r="JPI108" s="249" t="s">
        <v>1355</v>
      </c>
      <c r="JPJ108" s="249"/>
      <c r="JPK108" s="249"/>
      <c r="JPL108" s="249"/>
      <c r="JPM108" s="249"/>
      <c r="JPN108" s="249"/>
      <c r="JPO108" s="249"/>
      <c r="JPP108" s="249"/>
      <c r="JPQ108" s="249" t="s">
        <v>1355</v>
      </c>
      <c r="JPR108" s="249"/>
      <c r="JPS108" s="249"/>
      <c r="JPT108" s="249"/>
      <c r="JPU108" s="249"/>
      <c r="JPV108" s="249"/>
      <c r="JPW108" s="249"/>
      <c r="JPX108" s="249"/>
      <c r="JPY108" s="249" t="s">
        <v>1355</v>
      </c>
      <c r="JPZ108" s="249"/>
      <c r="JQA108" s="249"/>
      <c r="JQB108" s="249"/>
      <c r="JQC108" s="249"/>
      <c r="JQD108" s="249"/>
      <c r="JQE108" s="249"/>
      <c r="JQF108" s="249"/>
      <c r="JQG108" s="249" t="s">
        <v>1355</v>
      </c>
      <c r="JQH108" s="249"/>
      <c r="JQI108" s="249"/>
      <c r="JQJ108" s="249"/>
      <c r="JQK108" s="249"/>
      <c r="JQL108" s="249"/>
      <c r="JQM108" s="249"/>
      <c r="JQN108" s="249"/>
      <c r="JQO108" s="249" t="s">
        <v>1355</v>
      </c>
      <c r="JQP108" s="249"/>
      <c r="JQQ108" s="249"/>
      <c r="JQR108" s="249"/>
      <c r="JQS108" s="249"/>
      <c r="JQT108" s="249"/>
      <c r="JQU108" s="249"/>
      <c r="JQV108" s="249"/>
      <c r="JQW108" s="249" t="s">
        <v>1355</v>
      </c>
      <c r="JQX108" s="249"/>
      <c r="JQY108" s="249"/>
      <c r="JQZ108" s="249"/>
      <c r="JRA108" s="249"/>
      <c r="JRB108" s="249"/>
      <c r="JRC108" s="249"/>
      <c r="JRD108" s="249"/>
      <c r="JRE108" s="249" t="s">
        <v>1355</v>
      </c>
      <c r="JRF108" s="249"/>
      <c r="JRG108" s="249"/>
      <c r="JRH108" s="249"/>
      <c r="JRI108" s="249"/>
      <c r="JRJ108" s="249"/>
      <c r="JRK108" s="249"/>
      <c r="JRL108" s="249"/>
      <c r="JRM108" s="249" t="s">
        <v>1355</v>
      </c>
      <c r="JRN108" s="249"/>
      <c r="JRO108" s="249"/>
      <c r="JRP108" s="249"/>
      <c r="JRQ108" s="249"/>
      <c r="JRR108" s="249"/>
      <c r="JRS108" s="249"/>
      <c r="JRT108" s="249"/>
      <c r="JRU108" s="249" t="s">
        <v>1355</v>
      </c>
      <c r="JRV108" s="249"/>
      <c r="JRW108" s="249"/>
      <c r="JRX108" s="249"/>
      <c r="JRY108" s="249"/>
      <c r="JRZ108" s="249"/>
      <c r="JSA108" s="249"/>
      <c r="JSB108" s="249"/>
      <c r="JSC108" s="249" t="s">
        <v>1355</v>
      </c>
      <c r="JSD108" s="249"/>
      <c r="JSE108" s="249"/>
      <c r="JSF108" s="249"/>
      <c r="JSG108" s="249"/>
      <c r="JSH108" s="249"/>
      <c r="JSI108" s="249"/>
      <c r="JSJ108" s="249"/>
      <c r="JSK108" s="249" t="s">
        <v>1355</v>
      </c>
      <c r="JSL108" s="249"/>
      <c r="JSM108" s="249"/>
      <c r="JSN108" s="249"/>
      <c r="JSO108" s="249"/>
      <c r="JSP108" s="249"/>
      <c r="JSQ108" s="249"/>
      <c r="JSR108" s="249"/>
      <c r="JSS108" s="249" t="s">
        <v>1355</v>
      </c>
      <c r="JST108" s="249"/>
      <c r="JSU108" s="249"/>
      <c r="JSV108" s="249"/>
      <c r="JSW108" s="249"/>
      <c r="JSX108" s="249"/>
      <c r="JSY108" s="249"/>
      <c r="JSZ108" s="249"/>
      <c r="JTA108" s="249" t="s">
        <v>1355</v>
      </c>
      <c r="JTB108" s="249"/>
      <c r="JTC108" s="249"/>
      <c r="JTD108" s="249"/>
      <c r="JTE108" s="249"/>
      <c r="JTF108" s="249"/>
      <c r="JTG108" s="249"/>
      <c r="JTH108" s="249"/>
      <c r="JTI108" s="249" t="s">
        <v>1355</v>
      </c>
      <c r="JTJ108" s="249"/>
      <c r="JTK108" s="249"/>
      <c r="JTL108" s="249"/>
      <c r="JTM108" s="249"/>
      <c r="JTN108" s="249"/>
      <c r="JTO108" s="249"/>
      <c r="JTP108" s="249"/>
      <c r="JTQ108" s="249" t="s">
        <v>1355</v>
      </c>
      <c r="JTR108" s="249"/>
      <c r="JTS108" s="249"/>
      <c r="JTT108" s="249"/>
      <c r="JTU108" s="249"/>
      <c r="JTV108" s="249"/>
      <c r="JTW108" s="249"/>
      <c r="JTX108" s="249"/>
      <c r="JTY108" s="249" t="s">
        <v>1355</v>
      </c>
      <c r="JTZ108" s="249"/>
      <c r="JUA108" s="249"/>
      <c r="JUB108" s="249"/>
      <c r="JUC108" s="249"/>
      <c r="JUD108" s="249"/>
      <c r="JUE108" s="249"/>
      <c r="JUF108" s="249"/>
      <c r="JUG108" s="249" t="s">
        <v>1355</v>
      </c>
      <c r="JUH108" s="249"/>
      <c r="JUI108" s="249"/>
      <c r="JUJ108" s="249"/>
      <c r="JUK108" s="249"/>
      <c r="JUL108" s="249"/>
      <c r="JUM108" s="249"/>
      <c r="JUN108" s="249"/>
      <c r="JUO108" s="249" t="s">
        <v>1355</v>
      </c>
      <c r="JUP108" s="249"/>
      <c r="JUQ108" s="249"/>
      <c r="JUR108" s="249"/>
      <c r="JUS108" s="249"/>
      <c r="JUT108" s="249"/>
      <c r="JUU108" s="249"/>
      <c r="JUV108" s="249"/>
      <c r="JUW108" s="249" t="s">
        <v>1355</v>
      </c>
      <c r="JUX108" s="249"/>
      <c r="JUY108" s="249"/>
      <c r="JUZ108" s="249"/>
      <c r="JVA108" s="249"/>
      <c r="JVB108" s="249"/>
      <c r="JVC108" s="249"/>
      <c r="JVD108" s="249"/>
      <c r="JVE108" s="249" t="s">
        <v>1355</v>
      </c>
      <c r="JVF108" s="249"/>
      <c r="JVG108" s="249"/>
      <c r="JVH108" s="249"/>
      <c r="JVI108" s="249"/>
      <c r="JVJ108" s="249"/>
      <c r="JVK108" s="249"/>
      <c r="JVL108" s="249"/>
      <c r="JVM108" s="249" t="s">
        <v>1355</v>
      </c>
      <c r="JVN108" s="249"/>
      <c r="JVO108" s="249"/>
      <c r="JVP108" s="249"/>
      <c r="JVQ108" s="249"/>
      <c r="JVR108" s="249"/>
      <c r="JVS108" s="249"/>
      <c r="JVT108" s="249"/>
      <c r="JVU108" s="249" t="s">
        <v>1355</v>
      </c>
      <c r="JVV108" s="249"/>
      <c r="JVW108" s="249"/>
      <c r="JVX108" s="249"/>
      <c r="JVY108" s="249"/>
      <c r="JVZ108" s="249"/>
      <c r="JWA108" s="249"/>
      <c r="JWB108" s="249"/>
      <c r="JWC108" s="249" t="s">
        <v>1355</v>
      </c>
      <c r="JWD108" s="249"/>
      <c r="JWE108" s="249"/>
      <c r="JWF108" s="249"/>
      <c r="JWG108" s="249"/>
      <c r="JWH108" s="249"/>
      <c r="JWI108" s="249"/>
      <c r="JWJ108" s="249"/>
      <c r="JWK108" s="249" t="s">
        <v>1355</v>
      </c>
      <c r="JWL108" s="249"/>
      <c r="JWM108" s="249"/>
      <c r="JWN108" s="249"/>
      <c r="JWO108" s="249"/>
      <c r="JWP108" s="249"/>
      <c r="JWQ108" s="249"/>
      <c r="JWR108" s="249"/>
      <c r="JWS108" s="249" t="s">
        <v>1355</v>
      </c>
      <c r="JWT108" s="249"/>
      <c r="JWU108" s="249"/>
      <c r="JWV108" s="249"/>
      <c r="JWW108" s="249"/>
      <c r="JWX108" s="249"/>
      <c r="JWY108" s="249"/>
      <c r="JWZ108" s="249"/>
      <c r="JXA108" s="249" t="s">
        <v>1355</v>
      </c>
      <c r="JXB108" s="249"/>
      <c r="JXC108" s="249"/>
      <c r="JXD108" s="249"/>
      <c r="JXE108" s="249"/>
      <c r="JXF108" s="249"/>
      <c r="JXG108" s="249"/>
      <c r="JXH108" s="249"/>
      <c r="JXI108" s="249" t="s">
        <v>1355</v>
      </c>
      <c r="JXJ108" s="249"/>
      <c r="JXK108" s="249"/>
      <c r="JXL108" s="249"/>
      <c r="JXM108" s="249"/>
      <c r="JXN108" s="249"/>
      <c r="JXO108" s="249"/>
      <c r="JXP108" s="249"/>
      <c r="JXQ108" s="249" t="s">
        <v>1355</v>
      </c>
      <c r="JXR108" s="249"/>
      <c r="JXS108" s="249"/>
      <c r="JXT108" s="249"/>
      <c r="JXU108" s="249"/>
      <c r="JXV108" s="249"/>
      <c r="JXW108" s="249"/>
      <c r="JXX108" s="249"/>
      <c r="JXY108" s="249" t="s">
        <v>1355</v>
      </c>
      <c r="JXZ108" s="249"/>
      <c r="JYA108" s="249"/>
      <c r="JYB108" s="249"/>
      <c r="JYC108" s="249"/>
      <c r="JYD108" s="249"/>
      <c r="JYE108" s="249"/>
      <c r="JYF108" s="249"/>
      <c r="JYG108" s="249" t="s">
        <v>1355</v>
      </c>
      <c r="JYH108" s="249"/>
      <c r="JYI108" s="249"/>
      <c r="JYJ108" s="249"/>
      <c r="JYK108" s="249"/>
      <c r="JYL108" s="249"/>
      <c r="JYM108" s="249"/>
      <c r="JYN108" s="249"/>
      <c r="JYO108" s="249" t="s">
        <v>1355</v>
      </c>
      <c r="JYP108" s="249"/>
      <c r="JYQ108" s="249"/>
      <c r="JYR108" s="249"/>
      <c r="JYS108" s="249"/>
      <c r="JYT108" s="249"/>
      <c r="JYU108" s="249"/>
      <c r="JYV108" s="249"/>
      <c r="JYW108" s="249" t="s">
        <v>1355</v>
      </c>
      <c r="JYX108" s="249"/>
      <c r="JYY108" s="249"/>
      <c r="JYZ108" s="249"/>
      <c r="JZA108" s="249"/>
      <c r="JZB108" s="249"/>
      <c r="JZC108" s="249"/>
      <c r="JZD108" s="249"/>
      <c r="JZE108" s="249" t="s">
        <v>1355</v>
      </c>
      <c r="JZF108" s="249"/>
      <c r="JZG108" s="249"/>
      <c r="JZH108" s="249"/>
      <c r="JZI108" s="249"/>
      <c r="JZJ108" s="249"/>
      <c r="JZK108" s="249"/>
      <c r="JZL108" s="249"/>
      <c r="JZM108" s="249" t="s">
        <v>1355</v>
      </c>
      <c r="JZN108" s="249"/>
      <c r="JZO108" s="249"/>
      <c r="JZP108" s="249"/>
      <c r="JZQ108" s="249"/>
      <c r="JZR108" s="249"/>
      <c r="JZS108" s="249"/>
      <c r="JZT108" s="249"/>
      <c r="JZU108" s="249" t="s">
        <v>1355</v>
      </c>
      <c r="JZV108" s="249"/>
      <c r="JZW108" s="249"/>
      <c r="JZX108" s="249"/>
      <c r="JZY108" s="249"/>
      <c r="JZZ108" s="249"/>
      <c r="KAA108" s="249"/>
      <c r="KAB108" s="249"/>
      <c r="KAC108" s="249" t="s">
        <v>1355</v>
      </c>
      <c r="KAD108" s="249"/>
      <c r="KAE108" s="249"/>
      <c r="KAF108" s="249"/>
      <c r="KAG108" s="249"/>
      <c r="KAH108" s="249"/>
      <c r="KAI108" s="249"/>
      <c r="KAJ108" s="249"/>
      <c r="KAK108" s="249" t="s">
        <v>1355</v>
      </c>
      <c r="KAL108" s="249"/>
      <c r="KAM108" s="249"/>
      <c r="KAN108" s="249"/>
      <c r="KAO108" s="249"/>
      <c r="KAP108" s="249"/>
      <c r="KAQ108" s="249"/>
      <c r="KAR108" s="249"/>
      <c r="KAS108" s="249" t="s">
        <v>1355</v>
      </c>
      <c r="KAT108" s="249"/>
      <c r="KAU108" s="249"/>
      <c r="KAV108" s="249"/>
      <c r="KAW108" s="249"/>
      <c r="KAX108" s="249"/>
      <c r="KAY108" s="249"/>
      <c r="KAZ108" s="249"/>
      <c r="KBA108" s="249" t="s">
        <v>1355</v>
      </c>
      <c r="KBB108" s="249"/>
      <c r="KBC108" s="249"/>
      <c r="KBD108" s="249"/>
      <c r="KBE108" s="249"/>
      <c r="KBF108" s="249"/>
      <c r="KBG108" s="249"/>
      <c r="KBH108" s="249"/>
      <c r="KBI108" s="249" t="s">
        <v>1355</v>
      </c>
      <c r="KBJ108" s="249"/>
      <c r="KBK108" s="249"/>
      <c r="KBL108" s="249"/>
      <c r="KBM108" s="249"/>
      <c r="KBN108" s="249"/>
      <c r="KBO108" s="249"/>
      <c r="KBP108" s="249"/>
      <c r="KBQ108" s="249" t="s">
        <v>1355</v>
      </c>
      <c r="KBR108" s="249"/>
      <c r="KBS108" s="249"/>
      <c r="KBT108" s="249"/>
      <c r="KBU108" s="249"/>
      <c r="KBV108" s="249"/>
      <c r="KBW108" s="249"/>
      <c r="KBX108" s="249"/>
      <c r="KBY108" s="249" t="s">
        <v>1355</v>
      </c>
      <c r="KBZ108" s="249"/>
      <c r="KCA108" s="249"/>
      <c r="KCB108" s="249"/>
      <c r="KCC108" s="249"/>
      <c r="KCD108" s="249"/>
      <c r="KCE108" s="249"/>
      <c r="KCF108" s="249"/>
      <c r="KCG108" s="249" t="s">
        <v>1355</v>
      </c>
      <c r="KCH108" s="249"/>
      <c r="KCI108" s="249"/>
      <c r="KCJ108" s="249"/>
      <c r="KCK108" s="249"/>
      <c r="KCL108" s="249"/>
      <c r="KCM108" s="249"/>
      <c r="KCN108" s="249"/>
      <c r="KCO108" s="249" t="s">
        <v>1355</v>
      </c>
      <c r="KCP108" s="249"/>
      <c r="KCQ108" s="249"/>
      <c r="KCR108" s="249"/>
      <c r="KCS108" s="249"/>
      <c r="KCT108" s="249"/>
      <c r="KCU108" s="249"/>
      <c r="KCV108" s="249"/>
      <c r="KCW108" s="249" t="s">
        <v>1355</v>
      </c>
      <c r="KCX108" s="249"/>
      <c r="KCY108" s="249"/>
      <c r="KCZ108" s="249"/>
      <c r="KDA108" s="249"/>
      <c r="KDB108" s="249"/>
      <c r="KDC108" s="249"/>
      <c r="KDD108" s="249"/>
      <c r="KDE108" s="249" t="s">
        <v>1355</v>
      </c>
      <c r="KDF108" s="249"/>
      <c r="KDG108" s="249"/>
      <c r="KDH108" s="249"/>
      <c r="KDI108" s="249"/>
      <c r="KDJ108" s="249"/>
      <c r="KDK108" s="249"/>
      <c r="KDL108" s="249"/>
      <c r="KDM108" s="249" t="s">
        <v>1355</v>
      </c>
      <c r="KDN108" s="249"/>
      <c r="KDO108" s="249"/>
      <c r="KDP108" s="249"/>
      <c r="KDQ108" s="249"/>
      <c r="KDR108" s="249"/>
      <c r="KDS108" s="249"/>
      <c r="KDT108" s="249"/>
      <c r="KDU108" s="249" t="s">
        <v>1355</v>
      </c>
      <c r="KDV108" s="249"/>
      <c r="KDW108" s="249"/>
      <c r="KDX108" s="249"/>
      <c r="KDY108" s="249"/>
      <c r="KDZ108" s="249"/>
      <c r="KEA108" s="249"/>
      <c r="KEB108" s="249"/>
      <c r="KEC108" s="249" t="s">
        <v>1355</v>
      </c>
      <c r="KED108" s="249"/>
      <c r="KEE108" s="249"/>
      <c r="KEF108" s="249"/>
      <c r="KEG108" s="249"/>
      <c r="KEH108" s="249"/>
      <c r="KEI108" s="249"/>
      <c r="KEJ108" s="249"/>
      <c r="KEK108" s="249" t="s">
        <v>1355</v>
      </c>
      <c r="KEL108" s="249"/>
      <c r="KEM108" s="249"/>
      <c r="KEN108" s="249"/>
      <c r="KEO108" s="249"/>
      <c r="KEP108" s="249"/>
      <c r="KEQ108" s="249"/>
      <c r="KER108" s="249"/>
      <c r="KES108" s="249" t="s">
        <v>1355</v>
      </c>
      <c r="KET108" s="249"/>
      <c r="KEU108" s="249"/>
      <c r="KEV108" s="249"/>
      <c r="KEW108" s="249"/>
      <c r="KEX108" s="249"/>
      <c r="KEY108" s="249"/>
      <c r="KEZ108" s="249"/>
      <c r="KFA108" s="249" t="s">
        <v>1355</v>
      </c>
      <c r="KFB108" s="249"/>
      <c r="KFC108" s="249"/>
      <c r="KFD108" s="249"/>
      <c r="KFE108" s="249"/>
      <c r="KFF108" s="249"/>
      <c r="KFG108" s="249"/>
      <c r="KFH108" s="249"/>
      <c r="KFI108" s="249" t="s">
        <v>1355</v>
      </c>
      <c r="KFJ108" s="249"/>
      <c r="KFK108" s="249"/>
      <c r="KFL108" s="249"/>
      <c r="KFM108" s="249"/>
      <c r="KFN108" s="249"/>
      <c r="KFO108" s="249"/>
      <c r="KFP108" s="249"/>
      <c r="KFQ108" s="249" t="s">
        <v>1355</v>
      </c>
      <c r="KFR108" s="249"/>
      <c r="KFS108" s="249"/>
      <c r="KFT108" s="249"/>
      <c r="KFU108" s="249"/>
      <c r="KFV108" s="249"/>
      <c r="KFW108" s="249"/>
      <c r="KFX108" s="249"/>
      <c r="KFY108" s="249" t="s">
        <v>1355</v>
      </c>
      <c r="KFZ108" s="249"/>
      <c r="KGA108" s="249"/>
      <c r="KGB108" s="249"/>
      <c r="KGC108" s="249"/>
      <c r="KGD108" s="249"/>
      <c r="KGE108" s="249"/>
      <c r="KGF108" s="249"/>
      <c r="KGG108" s="249" t="s">
        <v>1355</v>
      </c>
      <c r="KGH108" s="249"/>
      <c r="KGI108" s="249"/>
      <c r="KGJ108" s="249"/>
      <c r="KGK108" s="249"/>
      <c r="KGL108" s="249"/>
      <c r="KGM108" s="249"/>
      <c r="KGN108" s="249"/>
      <c r="KGO108" s="249" t="s">
        <v>1355</v>
      </c>
      <c r="KGP108" s="249"/>
      <c r="KGQ108" s="249"/>
      <c r="KGR108" s="249"/>
      <c r="KGS108" s="249"/>
      <c r="KGT108" s="249"/>
      <c r="KGU108" s="249"/>
      <c r="KGV108" s="249"/>
      <c r="KGW108" s="249" t="s">
        <v>1355</v>
      </c>
      <c r="KGX108" s="249"/>
      <c r="KGY108" s="249"/>
      <c r="KGZ108" s="249"/>
      <c r="KHA108" s="249"/>
      <c r="KHB108" s="249"/>
      <c r="KHC108" s="249"/>
      <c r="KHD108" s="249"/>
      <c r="KHE108" s="249" t="s">
        <v>1355</v>
      </c>
      <c r="KHF108" s="249"/>
      <c r="KHG108" s="249"/>
      <c r="KHH108" s="249"/>
      <c r="KHI108" s="249"/>
      <c r="KHJ108" s="249"/>
      <c r="KHK108" s="249"/>
      <c r="KHL108" s="249"/>
      <c r="KHM108" s="249" t="s">
        <v>1355</v>
      </c>
      <c r="KHN108" s="249"/>
      <c r="KHO108" s="249"/>
      <c r="KHP108" s="249"/>
      <c r="KHQ108" s="249"/>
      <c r="KHR108" s="249"/>
      <c r="KHS108" s="249"/>
      <c r="KHT108" s="249"/>
      <c r="KHU108" s="249" t="s">
        <v>1355</v>
      </c>
      <c r="KHV108" s="249"/>
      <c r="KHW108" s="249"/>
      <c r="KHX108" s="249"/>
      <c r="KHY108" s="249"/>
      <c r="KHZ108" s="249"/>
      <c r="KIA108" s="249"/>
      <c r="KIB108" s="249"/>
      <c r="KIC108" s="249" t="s">
        <v>1355</v>
      </c>
      <c r="KID108" s="249"/>
      <c r="KIE108" s="249"/>
      <c r="KIF108" s="249"/>
      <c r="KIG108" s="249"/>
      <c r="KIH108" s="249"/>
      <c r="KII108" s="249"/>
      <c r="KIJ108" s="249"/>
      <c r="KIK108" s="249" t="s">
        <v>1355</v>
      </c>
      <c r="KIL108" s="249"/>
      <c r="KIM108" s="249"/>
      <c r="KIN108" s="249"/>
      <c r="KIO108" s="249"/>
      <c r="KIP108" s="249"/>
      <c r="KIQ108" s="249"/>
      <c r="KIR108" s="249"/>
      <c r="KIS108" s="249" t="s">
        <v>1355</v>
      </c>
      <c r="KIT108" s="249"/>
      <c r="KIU108" s="249"/>
      <c r="KIV108" s="249"/>
      <c r="KIW108" s="249"/>
      <c r="KIX108" s="249"/>
      <c r="KIY108" s="249"/>
      <c r="KIZ108" s="249"/>
      <c r="KJA108" s="249" t="s">
        <v>1355</v>
      </c>
      <c r="KJB108" s="249"/>
      <c r="KJC108" s="249"/>
      <c r="KJD108" s="249"/>
      <c r="KJE108" s="249"/>
      <c r="KJF108" s="249"/>
      <c r="KJG108" s="249"/>
      <c r="KJH108" s="249"/>
      <c r="KJI108" s="249" t="s">
        <v>1355</v>
      </c>
      <c r="KJJ108" s="249"/>
      <c r="KJK108" s="249"/>
      <c r="KJL108" s="249"/>
      <c r="KJM108" s="249"/>
      <c r="KJN108" s="249"/>
      <c r="KJO108" s="249"/>
      <c r="KJP108" s="249"/>
      <c r="KJQ108" s="249" t="s">
        <v>1355</v>
      </c>
      <c r="KJR108" s="249"/>
      <c r="KJS108" s="249"/>
      <c r="KJT108" s="249"/>
      <c r="KJU108" s="249"/>
      <c r="KJV108" s="249"/>
      <c r="KJW108" s="249"/>
      <c r="KJX108" s="249"/>
      <c r="KJY108" s="249" t="s">
        <v>1355</v>
      </c>
      <c r="KJZ108" s="249"/>
      <c r="KKA108" s="249"/>
      <c r="KKB108" s="249"/>
      <c r="KKC108" s="249"/>
      <c r="KKD108" s="249"/>
      <c r="KKE108" s="249"/>
      <c r="KKF108" s="249"/>
      <c r="KKG108" s="249" t="s">
        <v>1355</v>
      </c>
      <c r="KKH108" s="249"/>
      <c r="KKI108" s="249"/>
      <c r="KKJ108" s="249"/>
      <c r="KKK108" s="249"/>
      <c r="KKL108" s="249"/>
      <c r="KKM108" s="249"/>
      <c r="KKN108" s="249"/>
      <c r="KKO108" s="249" t="s">
        <v>1355</v>
      </c>
      <c r="KKP108" s="249"/>
      <c r="KKQ108" s="249"/>
      <c r="KKR108" s="249"/>
      <c r="KKS108" s="249"/>
      <c r="KKT108" s="249"/>
      <c r="KKU108" s="249"/>
      <c r="KKV108" s="249"/>
      <c r="KKW108" s="249" t="s">
        <v>1355</v>
      </c>
      <c r="KKX108" s="249"/>
      <c r="KKY108" s="249"/>
      <c r="KKZ108" s="249"/>
      <c r="KLA108" s="249"/>
      <c r="KLB108" s="249"/>
      <c r="KLC108" s="249"/>
      <c r="KLD108" s="249"/>
      <c r="KLE108" s="249" t="s">
        <v>1355</v>
      </c>
      <c r="KLF108" s="249"/>
      <c r="KLG108" s="249"/>
      <c r="KLH108" s="249"/>
      <c r="KLI108" s="249"/>
      <c r="KLJ108" s="249"/>
      <c r="KLK108" s="249"/>
      <c r="KLL108" s="249"/>
      <c r="KLM108" s="249" t="s">
        <v>1355</v>
      </c>
      <c r="KLN108" s="249"/>
      <c r="KLO108" s="249"/>
      <c r="KLP108" s="249"/>
      <c r="KLQ108" s="249"/>
      <c r="KLR108" s="249"/>
      <c r="KLS108" s="249"/>
      <c r="KLT108" s="249"/>
      <c r="KLU108" s="249" t="s">
        <v>1355</v>
      </c>
      <c r="KLV108" s="249"/>
      <c r="KLW108" s="249"/>
      <c r="KLX108" s="249"/>
      <c r="KLY108" s="249"/>
      <c r="KLZ108" s="249"/>
      <c r="KMA108" s="249"/>
      <c r="KMB108" s="249"/>
      <c r="KMC108" s="249" t="s">
        <v>1355</v>
      </c>
      <c r="KMD108" s="249"/>
      <c r="KME108" s="249"/>
      <c r="KMF108" s="249"/>
      <c r="KMG108" s="249"/>
      <c r="KMH108" s="249"/>
      <c r="KMI108" s="249"/>
      <c r="KMJ108" s="249"/>
      <c r="KMK108" s="249" t="s">
        <v>1355</v>
      </c>
      <c r="KML108" s="249"/>
      <c r="KMM108" s="249"/>
      <c r="KMN108" s="249"/>
      <c r="KMO108" s="249"/>
      <c r="KMP108" s="249"/>
      <c r="KMQ108" s="249"/>
      <c r="KMR108" s="249"/>
      <c r="KMS108" s="249" t="s">
        <v>1355</v>
      </c>
      <c r="KMT108" s="249"/>
      <c r="KMU108" s="249"/>
      <c r="KMV108" s="249"/>
      <c r="KMW108" s="249"/>
      <c r="KMX108" s="249"/>
      <c r="KMY108" s="249"/>
      <c r="KMZ108" s="249"/>
      <c r="KNA108" s="249" t="s">
        <v>1355</v>
      </c>
      <c r="KNB108" s="249"/>
      <c r="KNC108" s="249"/>
      <c r="KND108" s="249"/>
      <c r="KNE108" s="249"/>
      <c r="KNF108" s="249"/>
      <c r="KNG108" s="249"/>
      <c r="KNH108" s="249"/>
      <c r="KNI108" s="249" t="s">
        <v>1355</v>
      </c>
      <c r="KNJ108" s="249"/>
      <c r="KNK108" s="249"/>
      <c r="KNL108" s="249"/>
      <c r="KNM108" s="249"/>
      <c r="KNN108" s="249"/>
      <c r="KNO108" s="249"/>
      <c r="KNP108" s="249"/>
      <c r="KNQ108" s="249" t="s">
        <v>1355</v>
      </c>
      <c r="KNR108" s="249"/>
      <c r="KNS108" s="249"/>
      <c r="KNT108" s="249"/>
      <c r="KNU108" s="249"/>
      <c r="KNV108" s="249"/>
      <c r="KNW108" s="249"/>
      <c r="KNX108" s="249"/>
      <c r="KNY108" s="249" t="s">
        <v>1355</v>
      </c>
      <c r="KNZ108" s="249"/>
      <c r="KOA108" s="249"/>
      <c r="KOB108" s="249"/>
      <c r="KOC108" s="249"/>
      <c r="KOD108" s="249"/>
      <c r="KOE108" s="249"/>
      <c r="KOF108" s="249"/>
      <c r="KOG108" s="249" t="s">
        <v>1355</v>
      </c>
      <c r="KOH108" s="249"/>
      <c r="KOI108" s="249"/>
      <c r="KOJ108" s="249"/>
      <c r="KOK108" s="249"/>
      <c r="KOL108" s="249"/>
      <c r="KOM108" s="249"/>
      <c r="KON108" s="249"/>
      <c r="KOO108" s="249" t="s">
        <v>1355</v>
      </c>
      <c r="KOP108" s="249"/>
      <c r="KOQ108" s="249"/>
      <c r="KOR108" s="249"/>
      <c r="KOS108" s="249"/>
      <c r="KOT108" s="249"/>
      <c r="KOU108" s="249"/>
      <c r="KOV108" s="249"/>
      <c r="KOW108" s="249" t="s">
        <v>1355</v>
      </c>
      <c r="KOX108" s="249"/>
      <c r="KOY108" s="249"/>
      <c r="KOZ108" s="249"/>
      <c r="KPA108" s="249"/>
      <c r="KPB108" s="249"/>
      <c r="KPC108" s="249"/>
      <c r="KPD108" s="249"/>
      <c r="KPE108" s="249" t="s">
        <v>1355</v>
      </c>
      <c r="KPF108" s="249"/>
      <c r="KPG108" s="249"/>
      <c r="KPH108" s="249"/>
      <c r="KPI108" s="249"/>
      <c r="KPJ108" s="249"/>
      <c r="KPK108" s="249"/>
      <c r="KPL108" s="249"/>
      <c r="KPM108" s="249" t="s">
        <v>1355</v>
      </c>
      <c r="KPN108" s="249"/>
      <c r="KPO108" s="249"/>
      <c r="KPP108" s="249"/>
      <c r="KPQ108" s="249"/>
      <c r="KPR108" s="249"/>
      <c r="KPS108" s="249"/>
      <c r="KPT108" s="249"/>
      <c r="KPU108" s="249" t="s">
        <v>1355</v>
      </c>
      <c r="KPV108" s="249"/>
      <c r="KPW108" s="249"/>
      <c r="KPX108" s="249"/>
      <c r="KPY108" s="249"/>
      <c r="KPZ108" s="249"/>
      <c r="KQA108" s="249"/>
      <c r="KQB108" s="249"/>
      <c r="KQC108" s="249" t="s">
        <v>1355</v>
      </c>
      <c r="KQD108" s="249"/>
      <c r="KQE108" s="249"/>
      <c r="KQF108" s="249"/>
      <c r="KQG108" s="249"/>
      <c r="KQH108" s="249"/>
      <c r="KQI108" s="249"/>
      <c r="KQJ108" s="249"/>
      <c r="KQK108" s="249" t="s">
        <v>1355</v>
      </c>
      <c r="KQL108" s="249"/>
      <c r="KQM108" s="249"/>
      <c r="KQN108" s="249"/>
      <c r="KQO108" s="249"/>
      <c r="KQP108" s="249"/>
      <c r="KQQ108" s="249"/>
      <c r="KQR108" s="249"/>
      <c r="KQS108" s="249" t="s">
        <v>1355</v>
      </c>
      <c r="KQT108" s="249"/>
      <c r="KQU108" s="249"/>
      <c r="KQV108" s="249"/>
      <c r="KQW108" s="249"/>
      <c r="KQX108" s="249"/>
      <c r="KQY108" s="249"/>
      <c r="KQZ108" s="249"/>
      <c r="KRA108" s="249" t="s">
        <v>1355</v>
      </c>
      <c r="KRB108" s="249"/>
      <c r="KRC108" s="249"/>
      <c r="KRD108" s="249"/>
      <c r="KRE108" s="249"/>
      <c r="KRF108" s="249"/>
      <c r="KRG108" s="249"/>
      <c r="KRH108" s="249"/>
      <c r="KRI108" s="249" t="s">
        <v>1355</v>
      </c>
      <c r="KRJ108" s="249"/>
      <c r="KRK108" s="249"/>
      <c r="KRL108" s="249"/>
      <c r="KRM108" s="249"/>
      <c r="KRN108" s="249"/>
      <c r="KRO108" s="249"/>
      <c r="KRP108" s="249"/>
      <c r="KRQ108" s="249" t="s">
        <v>1355</v>
      </c>
      <c r="KRR108" s="249"/>
      <c r="KRS108" s="249"/>
      <c r="KRT108" s="249"/>
      <c r="KRU108" s="249"/>
      <c r="KRV108" s="249"/>
      <c r="KRW108" s="249"/>
      <c r="KRX108" s="249"/>
      <c r="KRY108" s="249" t="s">
        <v>1355</v>
      </c>
      <c r="KRZ108" s="249"/>
      <c r="KSA108" s="249"/>
      <c r="KSB108" s="249"/>
      <c r="KSC108" s="249"/>
      <c r="KSD108" s="249"/>
      <c r="KSE108" s="249"/>
      <c r="KSF108" s="249"/>
      <c r="KSG108" s="249" t="s">
        <v>1355</v>
      </c>
      <c r="KSH108" s="249"/>
      <c r="KSI108" s="249"/>
      <c r="KSJ108" s="249"/>
      <c r="KSK108" s="249"/>
      <c r="KSL108" s="249"/>
      <c r="KSM108" s="249"/>
      <c r="KSN108" s="249"/>
      <c r="KSO108" s="249" t="s">
        <v>1355</v>
      </c>
      <c r="KSP108" s="249"/>
      <c r="KSQ108" s="249"/>
      <c r="KSR108" s="249"/>
      <c r="KSS108" s="249"/>
      <c r="KST108" s="249"/>
      <c r="KSU108" s="249"/>
      <c r="KSV108" s="249"/>
      <c r="KSW108" s="249" t="s">
        <v>1355</v>
      </c>
      <c r="KSX108" s="249"/>
      <c r="KSY108" s="249"/>
      <c r="KSZ108" s="249"/>
      <c r="KTA108" s="249"/>
      <c r="KTB108" s="249"/>
      <c r="KTC108" s="249"/>
      <c r="KTD108" s="249"/>
      <c r="KTE108" s="249" t="s">
        <v>1355</v>
      </c>
      <c r="KTF108" s="249"/>
      <c r="KTG108" s="249"/>
      <c r="KTH108" s="249"/>
      <c r="KTI108" s="249"/>
      <c r="KTJ108" s="249"/>
      <c r="KTK108" s="249"/>
      <c r="KTL108" s="249"/>
      <c r="KTM108" s="249" t="s">
        <v>1355</v>
      </c>
      <c r="KTN108" s="249"/>
      <c r="KTO108" s="249"/>
      <c r="KTP108" s="249"/>
      <c r="KTQ108" s="249"/>
      <c r="KTR108" s="249"/>
      <c r="KTS108" s="249"/>
      <c r="KTT108" s="249"/>
      <c r="KTU108" s="249" t="s">
        <v>1355</v>
      </c>
      <c r="KTV108" s="249"/>
      <c r="KTW108" s="249"/>
      <c r="KTX108" s="249"/>
      <c r="KTY108" s="249"/>
      <c r="KTZ108" s="249"/>
      <c r="KUA108" s="249"/>
      <c r="KUB108" s="249"/>
      <c r="KUC108" s="249" t="s">
        <v>1355</v>
      </c>
      <c r="KUD108" s="249"/>
      <c r="KUE108" s="249"/>
      <c r="KUF108" s="249"/>
      <c r="KUG108" s="249"/>
      <c r="KUH108" s="249"/>
      <c r="KUI108" s="249"/>
      <c r="KUJ108" s="249"/>
      <c r="KUK108" s="249" t="s">
        <v>1355</v>
      </c>
      <c r="KUL108" s="249"/>
      <c r="KUM108" s="249"/>
      <c r="KUN108" s="249"/>
      <c r="KUO108" s="249"/>
      <c r="KUP108" s="249"/>
      <c r="KUQ108" s="249"/>
      <c r="KUR108" s="249"/>
      <c r="KUS108" s="249" t="s">
        <v>1355</v>
      </c>
      <c r="KUT108" s="249"/>
      <c r="KUU108" s="249"/>
      <c r="KUV108" s="249"/>
      <c r="KUW108" s="249"/>
      <c r="KUX108" s="249"/>
      <c r="KUY108" s="249"/>
      <c r="KUZ108" s="249"/>
      <c r="KVA108" s="249" t="s">
        <v>1355</v>
      </c>
      <c r="KVB108" s="249"/>
      <c r="KVC108" s="249"/>
      <c r="KVD108" s="249"/>
      <c r="KVE108" s="249"/>
      <c r="KVF108" s="249"/>
      <c r="KVG108" s="249"/>
      <c r="KVH108" s="249"/>
      <c r="KVI108" s="249" t="s">
        <v>1355</v>
      </c>
      <c r="KVJ108" s="249"/>
      <c r="KVK108" s="249"/>
      <c r="KVL108" s="249"/>
      <c r="KVM108" s="249"/>
      <c r="KVN108" s="249"/>
      <c r="KVO108" s="249"/>
      <c r="KVP108" s="249"/>
      <c r="KVQ108" s="249" t="s">
        <v>1355</v>
      </c>
      <c r="KVR108" s="249"/>
      <c r="KVS108" s="249"/>
      <c r="KVT108" s="249"/>
      <c r="KVU108" s="249"/>
      <c r="KVV108" s="249"/>
      <c r="KVW108" s="249"/>
      <c r="KVX108" s="249"/>
      <c r="KVY108" s="249" t="s">
        <v>1355</v>
      </c>
      <c r="KVZ108" s="249"/>
      <c r="KWA108" s="249"/>
      <c r="KWB108" s="249"/>
      <c r="KWC108" s="249"/>
      <c r="KWD108" s="249"/>
      <c r="KWE108" s="249"/>
      <c r="KWF108" s="249"/>
      <c r="KWG108" s="249" t="s">
        <v>1355</v>
      </c>
      <c r="KWH108" s="249"/>
      <c r="KWI108" s="249"/>
      <c r="KWJ108" s="249"/>
      <c r="KWK108" s="249"/>
      <c r="KWL108" s="249"/>
      <c r="KWM108" s="249"/>
      <c r="KWN108" s="249"/>
      <c r="KWO108" s="249" t="s">
        <v>1355</v>
      </c>
      <c r="KWP108" s="249"/>
      <c r="KWQ108" s="249"/>
      <c r="KWR108" s="249"/>
      <c r="KWS108" s="249"/>
      <c r="KWT108" s="249"/>
      <c r="KWU108" s="249"/>
      <c r="KWV108" s="249"/>
      <c r="KWW108" s="249" t="s">
        <v>1355</v>
      </c>
      <c r="KWX108" s="249"/>
      <c r="KWY108" s="249"/>
      <c r="KWZ108" s="249"/>
      <c r="KXA108" s="249"/>
      <c r="KXB108" s="249"/>
      <c r="KXC108" s="249"/>
      <c r="KXD108" s="249"/>
      <c r="KXE108" s="249" t="s">
        <v>1355</v>
      </c>
      <c r="KXF108" s="249"/>
      <c r="KXG108" s="249"/>
      <c r="KXH108" s="249"/>
      <c r="KXI108" s="249"/>
      <c r="KXJ108" s="249"/>
      <c r="KXK108" s="249"/>
      <c r="KXL108" s="249"/>
      <c r="KXM108" s="249" t="s">
        <v>1355</v>
      </c>
      <c r="KXN108" s="249"/>
      <c r="KXO108" s="249"/>
      <c r="KXP108" s="249"/>
      <c r="KXQ108" s="249"/>
      <c r="KXR108" s="249"/>
      <c r="KXS108" s="249"/>
      <c r="KXT108" s="249"/>
      <c r="KXU108" s="249" t="s">
        <v>1355</v>
      </c>
      <c r="KXV108" s="249"/>
      <c r="KXW108" s="249"/>
      <c r="KXX108" s="249"/>
      <c r="KXY108" s="249"/>
      <c r="KXZ108" s="249"/>
      <c r="KYA108" s="249"/>
      <c r="KYB108" s="249"/>
      <c r="KYC108" s="249" t="s">
        <v>1355</v>
      </c>
      <c r="KYD108" s="249"/>
      <c r="KYE108" s="249"/>
      <c r="KYF108" s="249"/>
      <c r="KYG108" s="249"/>
      <c r="KYH108" s="249"/>
      <c r="KYI108" s="249"/>
      <c r="KYJ108" s="249"/>
      <c r="KYK108" s="249" t="s">
        <v>1355</v>
      </c>
      <c r="KYL108" s="249"/>
      <c r="KYM108" s="249"/>
      <c r="KYN108" s="249"/>
      <c r="KYO108" s="249"/>
      <c r="KYP108" s="249"/>
      <c r="KYQ108" s="249"/>
      <c r="KYR108" s="249"/>
      <c r="KYS108" s="249" t="s">
        <v>1355</v>
      </c>
      <c r="KYT108" s="249"/>
      <c r="KYU108" s="249"/>
      <c r="KYV108" s="249"/>
      <c r="KYW108" s="249"/>
      <c r="KYX108" s="249"/>
      <c r="KYY108" s="249"/>
      <c r="KYZ108" s="249"/>
      <c r="KZA108" s="249" t="s">
        <v>1355</v>
      </c>
      <c r="KZB108" s="249"/>
      <c r="KZC108" s="249"/>
      <c r="KZD108" s="249"/>
      <c r="KZE108" s="249"/>
      <c r="KZF108" s="249"/>
      <c r="KZG108" s="249"/>
      <c r="KZH108" s="249"/>
      <c r="KZI108" s="249" t="s">
        <v>1355</v>
      </c>
      <c r="KZJ108" s="249"/>
      <c r="KZK108" s="249"/>
      <c r="KZL108" s="249"/>
      <c r="KZM108" s="249"/>
      <c r="KZN108" s="249"/>
      <c r="KZO108" s="249"/>
      <c r="KZP108" s="249"/>
      <c r="KZQ108" s="249" t="s">
        <v>1355</v>
      </c>
      <c r="KZR108" s="249"/>
      <c r="KZS108" s="249"/>
      <c r="KZT108" s="249"/>
      <c r="KZU108" s="249"/>
      <c r="KZV108" s="249"/>
      <c r="KZW108" s="249"/>
      <c r="KZX108" s="249"/>
      <c r="KZY108" s="249" t="s">
        <v>1355</v>
      </c>
      <c r="KZZ108" s="249"/>
      <c r="LAA108" s="249"/>
      <c r="LAB108" s="249"/>
      <c r="LAC108" s="249"/>
      <c r="LAD108" s="249"/>
      <c r="LAE108" s="249"/>
      <c r="LAF108" s="249"/>
      <c r="LAG108" s="249" t="s">
        <v>1355</v>
      </c>
      <c r="LAH108" s="249"/>
      <c r="LAI108" s="249"/>
      <c r="LAJ108" s="249"/>
      <c r="LAK108" s="249"/>
      <c r="LAL108" s="249"/>
      <c r="LAM108" s="249"/>
      <c r="LAN108" s="249"/>
      <c r="LAO108" s="249" t="s">
        <v>1355</v>
      </c>
      <c r="LAP108" s="249"/>
      <c r="LAQ108" s="249"/>
      <c r="LAR108" s="249"/>
      <c r="LAS108" s="249"/>
      <c r="LAT108" s="249"/>
      <c r="LAU108" s="249"/>
      <c r="LAV108" s="249"/>
      <c r="LAW108" s="249" t="s">
        <v>1355</v>
      </c>
      <c r="LAX108" s="249"/>
      <c r="LAY108" s="249"/>
      <c r="LAZ108" s="249"/>
      <c r="LBA108" s="249"/>
      <c r="LBB108" s="249"/>
      <c r="LBC108" s="249"/>
      <c r="LBD108" s="249"/>
      <c r="LBE108" s="249" t="s">
        <v>1355</v>
      </c>
      <c r="LBF108" s="249"/>
      <c r="LBG108" s="249"/>
      <c r="LBH108" s="249"/>
      <c r="LBI108" s="249"/>
      <c r="LBJ108" s="249"/>
      <c r="LBK108" s="249"/>
      <c r="LBL108" s="249"/>
      <c r="LBM108" s="249" t="s">
        <v>1355</v>
      </c>
      <c r="LBN108" s="249"/>
      <c r="LBO108" s="249"/>
      <c r="LBP108" s="249"/>
      <c r="LBQ108" s="249"/>
      <c r="LBR108" s="249"/>
      <c r="LBS108" s="249"/>
      <c r="LBT108" s="249"/>
      <c r="LBU108" s="249" t="s">
        <v>1355</v>
      </c>
      <c r="LBV108" s="249"/>
      <c r="LBW108" s="249"/>
      <c r="LBX108" s="249"/>
      <c r="LBY108" s="249"/>
      <c r="LBZ108" s="249"/>
      <c r="LCA108" s="249"/>
      <c r="LCB108" s="249"/>
      <c r="LCC108" s="249" t="s">
        <v>1355</v>
      </c>
      <c r="LCD108" s="249"/>
      <c r="LCE108" s="249"/>
      <c r="LCF108" s="249"/>
      <c r="LCG108" s="249"/>
      <c r="LCH108" s="249"/>
      <c r="LCI108" s="249"/>
      <c r="LCJ108" s="249"/>
      <c r="LCK108" s="249" t="s">
        <v>1355</v>
      </c>
      <c r="LCL108" s="249"/>
      <c r="LCM108" s="249"/>
      <c r="LCN108" s="249"/>
      <c r="LCO108" s="249"/>
      <c r="LCP108" s="249"/>
      <c r="LCQ108" s="249"/>
      <c r="LCR108" s="249"/>
      <c r="LCS108" s="249" t="s">
        <v>1355</v>
      </c>
      <c r="LCT108" s="249"/>
      <c r="LCU108" s="249"/>
      <c r="LCV108" s="249"/>
      <c r="LCW108" s="249"/>
      <c r="LCX108" s="249"/>
      <c r="LCY108" s="249"/>
      <c r="LCZ108" s="249"/>
      <c r="LDA108" s="249" t="s">
        <v>1355</v>
      </c>
      <c r="LDB108" s="249"/>
      <c r="LDC108" s="249"/>
      <c r="LDD108" s="249"/>
      <c r="LDE108" s="249"/>
      <c r="LDF108" s="249"/>
      <c r="LDG108" s="249"/>
      <c r="LDH108" s="249"/>
      <c r="LDI108" s="249" t="s">
        <v>1355</v>
      </c>
      <c r="LDJ108" s="249"/>
      <c r="LDK108" s="249"/>
      <c r="LDL108" s="249"/>
      <c r="LDM108" s="249"/>
      <c r="LDN108" s="249"/>
      <c r="LDO108" s="249"/>
      <c r="LDP108" s="249"/>
      <c r="LDQ108" s="249" t="s">
        <v>1355</v>
      </c>
      <c r="LDR108" s="249"/>
      <c r="LDS108" s="249"/>
      <c r="LDT108" s="249"/>
      <c r="LDU108" s="249"/>
      <c r="LDV108" s="249"/>
      <c r="LDW108" s="249"/>
      <c r="LDX108" s="249"/>
      <c r="LDY108" s="249" t="s">
        <v>1355</v>
      </c>
      <c r="LDZ108" s="249"/>
      <c r="LEA108" s="249"/>
      <c r="LEB108" s="249"/>
      <c r="LEC108" s="249"/>
      <c r="LED108" s="249"/>
      <c r="LEE108" s="249"/>
      <c r="LEF108" s="249"/>
      <c r="LEG108" s="249" t="s">
        <v>1355</v>
      </c>
      <c r="LEH108" s="249"/>
      <c r="LEI108" s="249"/>
      <c r="LEJ108" s="249"/>
      <c r="LEK108" s="249"/>
      <c r="LEL108" s="249"/>
      <c r="LEM108" s="249"/>
      <c r="LEN108" s="249"/>
      <c r="LEO108" s="249" t="s">
        <v>1355</v>
      </c>
      <c r="LEP108" s="249"/>
      <c r="LEQ108" s="249"/>
      <c r="LER108" s="249"/>
      <c r="LES108" s="249"/>
      <c r="LET108" s="249"/>
      <c r="LEU108" s="249"/>
      <c r="LEV108" s="249"/>
      <c r="LEW108" s="249" t="s">
        <v>1355</v>
      </c>
      <c r="LEX108" s="249"/>
      <c r="LEY108" s="249"/>
      <c r="LEZ108" s="249"/>
      <c r="LFA108" s="249"/>
      <c r="LFB108" s="249"/>
      <c r="LFC108" s="249"/>
      <c r="LFD108" s="249"/>
      <c r="LFE108" s="249" t="s">
        <v>1355</v>
      </c>
      <c r="LFF108" s="249"/>
      <c r="LFG108" s="249"/>
      <c r="LFH108" s="249"/>
      <c r="LFI108" s="249"/>
      <c r="LFJ108" s="249"/>
      <c r="LFK108" s="249"/>
      <c r="LFL108" s="249"/>
      <c r="LFM108" s="249" t="s">
        <v>1355</v>
      </c>
      <c r="LFN108" s="249"/>
      <c r="LFO108" s="249"/>
      <c r="LFP108" s="249"/>
      <c r="LFQ108" s="249"/>
      <c r="LFR108" s="249"/>
      <c r="LFS108" s="249"/>
      <c r="LFT108" s="249"/>
      <c r="LFU108" s="249" t="s">
        <v>1355</v>
      </c>
      <c r="LFV108" s="249"/>
      <c r="LFW108" s="249"/>
      <c r="LFX108" s="249"/>
      <c r="LFY108" s="249"/>
      <c r="LFZ108" s="249"/>
      <c r="LGA108" s="249"/>
      <c r="LGB108" s="249"/>
      <c r="LGC108" s="249" t="s">
        <v>1355</v>
      </c>
      <c r="LGD108" s="249"/>
      <c r="LGE108" s="249"/>
      <c r="LGF108" s="249"/>
      <c r="LGG108" s="249"/>
      <c r="LGH108" s="249"/>
      <c r="LGI108" s="249"/>
      <c r="LGJ108" s="249"/>
      <c r="LGK108" s="249" t="s">
        <v>1355</v>
      </c>
      <c r="LGL108" s="249"/>
      <c r="LGM108" s="249"/>
      <c r="LGN108" s="249"/>
      <c r="LGO108" s="249"/>
      <c r="LGP108" s="249"/>
      <c r="LGQ108" s="249"/>
      <c r="LGR108" s="249"/>
      <c r="LGS108" s="249" t="s">
        <v>1355</v>
      </c>
      <c r="LGT108" s="249"/>
      <c r="LGU108" s="249"/>
      <c r="LGV108" s="249"/>
      <c r="LGW108" s="249"/>
      <c r="LGX108" s="249"/>
      <c r="LGY108" s="249"/>
      <c r="LGZ108" s="249"/>
      <c r="LHA108" s="249" t="s">
        <v>1355</v>
      </c>
      <c r="LHB108" s="249"/>
      <c r="LHC108" s="249"/>
      <c r="LHD108" s="249"/>
      <c r="LHE108" s="249"/>
      <c r="LHF108" s="249"/>
      <c r="LHG108" s="249"/>
      <c r="LHH108" s="249"/>
      <c r="LHI108" s="249" t="s">
        <v>1355</v>
      </c>
      <c r="LHJ108" s="249"/>
      <c r="LHK108" s="249"/>
      <c r="LHL108" s="249"/>
      <c r="LHM108" s="249"/>
      <c r="LHN108" s="249"/>
      <c r="LHO108" s="249"/>
      <c r="LHP108" s="249"/>
      <c r="LHQ108" s="249" t="s">
        <v>1355</v>
      </c>
      <c r="LHR108" s="249"/>
      <c r="LHS108" s="249"/>
      <c r="LHT108" s="249"/>
      <c r="LHU108" s="249"/>
      <c r="LHV108" s="249"/>
      <c r="LHW108" s="249"/>
      <c r="LHX108" s="249"/>
      <c r="LHY108" s="249" t="s">
        <v>1355</v>
      </c>
      <c r="LHZ108" s="249"/>
      <c r="LIA108" s="249"/>
      <c r="LIB108" s="249"/>
      <c r="LIC108" s="249"/>
      <c r="LID108" s="249"/>
      <c r="LIE108" s="249"/>
      <c r="LIF108" s="249"/>
      <c r="LIG108" s="249" t="s">
        <v>1355</v>
      </c>
      <c r="LIH108" s="249"/>
      <c r="LII108" s="249"/>
      <c r="LIJ108" s="249"/>
      <c r="LIK108" s="249"/>
      <c r="LIL108" s="249"/>
      <c r="LIM108" s="249"/>
      <c r="LIN108" s="249"/>
      <c r="LIO108" s="249" t="s">
        <v>1355</v>
      </c>
      <c r="LIP108" s="249"/>
      <c r="LIQ108" s="249"/>
      <c r="LIR108" s="249"/>
      <c r="LIS108" s="249"/>
      <c r="LIT108" s="249"/>
      <c r="LIU108" s="249"/>
      <c r="LIV108" s="249"/>
      <c r="LIW108" s="249" t="s">
        <v>1355</v>
      </c>
      <c r="LIX108" s="249"/>
      <c r="LIY108" s="249"/>
      <c r="LIZ108" s="249"/>
      <c r="LJA108" s="249"/>
      <c r="LJB108" s="249"/>
      <c r="LJC108" s="249"/>
      <c r="LJD108" s="249"/>
      <c r="LJE108" s="249" t="s">
        <v>1355</v>
      </c>
      <c r="LJF108" s="249"/>
      <c r="LJG108" s="249"/>
      <c r="LJH108" s="249"/>
      <c r="LJI108" s="249"/>
      <c r="LJJ108" s="249"/>
      <c r="LJK108" s="249"/>
      <c r="LJL108" s="249"/>
      <c r="LJM108" s="249" t="s">
        <v>1355</v>
      </c>
      <c r="LJN108" s="249"/>
      <c r="LJO108" s="249"/>
      <c r="LJP108" s="249"/>
      <c r="LJQ108" s="249"/>
      <c r="LJR108" s="249"/>
      <c r="LJS108" s="249"/>
      <c r="LJT108" s="249"/>
      <c r="LJU108" s="249" t="s">
        <v>1355</v>
      </c>
      <c r="LJV108" s="249"/>
      <c r="LJW108" s="249"/>
      <c r="LJX108" s="249"/>
      <c r="LJY108" s="249"/>
      <c r="LJZ108" s="249"/>
      <c r="LKA108" s="249"/>
      <c r="LKB108" s="249"/>
      <c r="LKC108" s="249" t="s">
        <v>1355</v>
      </c>
      <c r="LKD108" s="249"/>
      <c r="LKE108" s="249"/>
      <c r="LKF108" s="249"/>
      <c r="LKG108" s="249"/>
      <c r="LKH108" s="249"/>
      <c r="LKI108" s="249"/>
      <c r="LKJ108" s="249"/>
      <c r="LKK108" s="249" t="s">
        <v>1355</v>
      </c>
      <c r="LKL108" s="249"/>
      <c r="LKM108" s="249"/>
      <c r="LKN108" s="249"/>
      <c r="LKO108" s="249"/>
      <c r="LKP108" s="249"/>
      <c r="LKQ108" s="249"/>
      <c r="LKR108" s="249"/>
      <c r="LKS108" s="249" t="s">
        <v>1355</v>
      </c>
      <c r="LKT108" s="249"/>
      <c r="LKU108" s="249"/>
      <c r="LKV108" s="249"/>
      <c r="LKW108" s="249"/>
      <c r="LKX108" s="249"/>
      <c r="LKY108" s="249"/>
      <c r="LKZ108" s="249"/>
      <c r="LLA108" s="249" t="s">
        <v>1355</v>
      </c>
      <c r="LLB108" s="249"/>
      <c r="LLC108" s="249"/>
      <c r="LLD108" s="249"/>
      <c r="LLE108" s="249"/>
      <c r="LLF108" s="249"/>
      <c r="LLG108" s="249"/>
      <c r="LLH108" s="249"/>
      <c r="LLI108" s="249" t="s">
        <v>1355</v>
      </c>
      <c r="LLJ108" s="249"/>
      <c r="LLK108" s="249"/>
      <c r="LLL108" s="249"/>
      <c r="LLM108" s="249"/>
      <c r="LLN108" s="249"/>
      <c r="LLO108" s="249"/>
      <c r="LLP108" s="249"/>
      <c r="LLQ108" s="249" t="s">
        <v>1355</v>
      </c>
      <c r="LLR108" s="249"/>
      <c r="LLS108" s="249"/>
      <c r="LLT108" s="249"/>
      <c r="LLU108" s="249"/>
      <c r="LLV108" s="249"/>
      <c r="LLW108" s="249"/>
      <c r="LLX108" s="249"/>
      <c r="LLY108" s="249" t="s">
        <v>1355</v>
      </c>
      <c r="LLZ108" s="249"/>
      <c r="LMA108" s="249"/>
      <c r="LMB108" s="249"/>
      <c r="LMC108" s="249"/>
      <c r="LMD108" s="249"/>
      <c r="LME108" s="249"/>
      <c r="LMF108" s="249"/>
      <c r="LMG108" s="249" t="s">
        <v>1355</v>
      </c>
      <c r="LMH108" s="249"/>
      <c r="LMI108" s="249"/>
      <c r="LMJ108" s="249"/>
      <c r="LMK108" s="249"/>
      <c r="LML108" s="249"/>
      <c r="LMM108" s="249"/>
      <c r="LMN108" s="249"/>
      <c r="LMO108" s="249" t="s">
        <v>1355</v>
      </c>
      <c r="LMP108" s="249"/>
      <c r="LMQ108" s="249"/>
      <c r="LMR108" s="249"/>
      <c r="LMS108" s="249"/>
      <c r="LMT108" s="249"/>
      <c r="LMU108" s="249"/>
      <c r="LMV108" s="249"/>
      <c r="LMW108" s="249" t="s">
        <v>1355</v>
      </c>
      <c r="LMX108" s="249"/>
      <c r="LMY108" s="249"/>
      <c r="LMZ108" s="249"/>
      <c r="LNA108" s="249"/>
      <c r="LNB108" s="249"/>
      <c r="LNC108" s="249"/>
      <c r="LND108" s="249"/>
      <c r="LNE108" s="249" t="s">
        <v>1355</v>
      </c>
      <c r="LNF108" s="249"/>
      <c r="LNG108" s="249"/>
      <c r="LNH108" s="249"/>
      <c r="LNI108" s="249"/>
      <c r="LNJ108" s="249"/>
      <c r="LNK108" s="249"/>
      <c r="LNL108" s="249"/>
      <c r="LNM108" s="249" t="s">
        <v>1355</v>
      </c>
      <c r="LNN108" s="249"/>
      <c r="LNO108" s="249"/>
      <c r="LNP108" s="249"/>
      <c r="LNQ108" s="249"/>
      <c r="LNR108" s="249"/>
      <c r="LNS108" s="249"/>
      <c r="LNT108" s="249"/>
      <c r="LNU108" s="249" t="s">
        <v>1355</v>
      </c>
      <c r="LNV108" s="249"/>
      <c r="LNW108" s="249"/>
      <c r="LNX108" s="249"/>
      <c r="LNY108" s="249"/>
      <c r="LNZ108" s="249"/>
      <c r="LOA108" s="249"/>
      <c r="LOB108" s="249"/>
      <c r="LOC108" s="249" t="s">
        <v>1355</v>
      </c>
      <c r="LOD108" s="249"/>
      <c r="LOE108" s="249"/>
      <c r="LOF108" s="249"/>
      <c r="LOG108" s="249"/>
      <c r="LOH108" s="249"/>
      <c r="LOI108" s="249"/>
      <c r="LOJ108" s="249"/>
      <c r="LOK108" s="249" t="s">
        <v>1355</v>
      </c>
      <c r="LOL108" s="249"/>
      <c r="LOM108" s="249"/>
      <c r="LON108" s="249"/>
      <c r="LOO108" s="249"/>
      <c r="LOP108" s="249"/>
      <c r="LOQ108" s="249"/>
      <c r="LOR108" s="249"/>
      <c r="LOS108" s="249" t="s">
        <v>1355</v>
      </c>
      <c r="LOT108" s="249"/>
      <c r="LOU108" s="249"/>
      <c r="LOV108" s="249"/>
      <c r="LOW108" s="249"/>
      <c r="LOX108" s="249"/>
      <c r="LOY108" s="249"/>
      <c r="LOZ108" s="249"/>
      <c r="LPA108" s="249" t="s">
        <v>1355</v>
      </c>
      <c r="LPB108" s="249"/>
      <c r="LPC108" s="249"/>
      <c r="LPD108" s="249"/>
      <c r="LPE108" s="249"/>
      <c r="LPF108" s="249"/>
      <c r="LPG108" s="249"/>
      <c r="LPH108" s="249"/>
      <c r="LPI108" s="249" t="s">
        <v>1355</v>
      </c>
      <c r="LPJ108" s="249"/>
      <c r="LPK108" s="249"/>
      <c r="LPL108" s="249"/>
      <c r="LPM108" s="249"/>
      <c r="LPN108" s="249"/>
      <c r="LPO108" s="249"/>
      <c r="LPP108" s="249"/>
      <c r="LPQ108" s="249" t="s">
        <v>1355</v>
      </c>
      <c r="LPR108" s="249"/>
      <c r="LPS108" s="249"/>
      <c r="LPT108" s="249"/>
      <c r="LPU108" s="249"/>
      <c r="LPV108" s="249"/>
      <c r="LPW108" s="249"/>
      <c r="LPX108" s="249"/>
      <c r="LPY108" s="249" t="s">
        <v>1355</v>
      </c>
      <c r="LPZ108" s="249"/>
      <c r="LQA108" s="249"/>
      <c r="LQB108" s="249"/>
      <c r="LQC108" s="249"/>
      <c r="LQD108" s="249"/>
      <c r="LQE108" s="249"/>
      <c r="LQF108" s="249"/>
      <c r="LQG108" s="249" t="s">
        <v>1355</v>
      </c>
      <c r="LQH108" s="249"/>
      <c r="LQI108" s="249"/>
      <c r="LQJ108" s="249"/>
      <c r="LQK108" s="249"/>
      <c r="LQL108" s="249"/>
      <c r="LQM108" s="249"/>
      <c r="LQN108" s="249"/>
      <c r="LQO108" s="249" t="s">
        <v>1355</v>
      </c>
      <c r="LQP108" s="249"/>
      <c r="LQQ108" s="249"/>
      <c r="LQR108" s="249"/>
      <c r="LQS108" s="249"/>
      <c r="LQT108" s="249"/>
      <c r="LQU108" s="249"/>
      <c r="LQV108" s="249"/>
      <c r="LQW108" s="249" t="s">
        <v>1355</v>
      </c>
      <c r="LQX108" s="249"/>
      <c r="LQY108" s="249"/>
      <c r="LQZ108" s="249"/>
      <c r="LRA108" s="249"/>
      <c r="LRB108" s="249"/>
      <c r="LRC108" s="249"/>
      <c r="LRD108" s="249"/>
      <c r="LRE108" s="249" t="s">
        <v>1355</v>
      </c>
      <c r="LRF108" s="249"/>
      <c r="LRG108" s="249"/>
      <c r="LRH108" s="249"/>
      <c r="LRI108" s="249"/>
      <c r="LRJ108" s="249"/>
      <c r="LRK108" s="249"/>
      <c r="LRL108" s="249"/>
      <c r="LRM108" s="249" t="s">
        <v>1355</v>
      </c>
      <c r="LRN108" s="249"/>
      <c r="LRO108" s="249"/>
      <c r="LRP108" s="249"/>
      <c r="LRQ108" s="249"/>
      <c r="LRR108" s="249"/>
      <c r="LRS108" s="249"/>
      <c r="LRT108" s="249"/>
      <c r="LRU108" s="249" t="s">
        <v>1355</v>
      </c>
      <c r="LRV108" s="249"/>
      <c r="LRW108" s="249"/>
      <c r="LRX108" s="249"/>
      <c r="LRY108" s="249"/>
      <c r="LRZ108" s="249"/>
      <c r="LSA108" s="249"/>
      <c r="LSB108" s="249"/>
      <c r="LSC108" s="249" t="s">
        <v>1355</v>
      </c>
      <c r="LSD108" s="249"/>
      <c r="LSE108" s="249"/>
      <c r="LSF108" s="249"/>
      <c r="LSG108" s="249"/>
      <c r="LSH108" s="249"/>
      <c r="LSI108" s="249"/>
      <c r="LSJ108" s="249"/>
      <c r="LSK108" s="249" t="s">
        <v>1355</v>
      </c>
      <c r="LSL108" s="249"/>
      <c r="LSM108" s="249"/>
      <c r="LSN108" s="249"/>
      <c r="LSO108" s="249"/>
      <c r="LSP108" s="249"/>
      <c r="LSQ108" s="249"/>
      <c r="LSR108" s="249"/>
      <c r="LSS108" s="249" t="s">
        <v>1355</v>
      </c>
      <c r="LST108" s="249"/>
      <c r="LSU108" s="249"/>
      <c r="LSV108" s="249"/>
      <c r="LSW108" s="249"/>
      <c r="LSX108" s="249"/>
      <c r="LSY108" s="249"/>
      <c r="LSZ108" s="249"/>
      <c r="LTA108" s="249" t="s">
        <v>1355</v>
      </c>
      <c r="LTB108" s="249"/>
      <c r="LTC108" s="249"/>
      <c r="LTD108" s="249"/>
      <c r="LTE108" s="249"/>
      <c r="LTF108" s="249"/>
      <c r="LTG108" s="249"/>
      <c r="LTH108" s="249"/>
      <c r="LTI108" s="249" t="s">
        <v>1355</v>
      </c>
      <c r="LTJ108" s="249"/>
      <c r="LTK108" s="249"/>
      <c r="LTL108" s="249"/>
      <c r="LTM108" s="249"/>
      <c r="LTN108" s="249"/>
      <c r="LTO108" s="249"/>
      <c r="LTP108" s="249"/>
      <c r="LTQ108" s="249" t="s">
        <v>1355</v>
      </c>
      <c r="LTR108" s="249"/>
      <c r="LTS108" s="249"/>
      <c r="LTT108" s="249"/>
      <c r="LTU108" s="249"/>
      <c r="LTV108" s="249"/>
      <c r="LTW108" s="249"/>
      <c r="LTX108" s="249"/>
      <c r="LTY108" s="249" t="s">
        <v>1355</v>
      </c>
      <c r="LTZ108" s="249"/>
      <c r="LUA108" s="249"/>
      <c r="LUB108" s="249"/>
      <c r="LUC108" s="249"/>
      <c r="LUD108" s="249"/>
      <c r="LUE108" s="249"/>
      <c r="LUF108" s="249"/>
      <c r="LUG108" s="249" t="s">
        <v>1355</v>
      </c>
      <c r="LUH108" s="249"/>
      <c r="LUI108" s="249"/>
      <c r="LUJ108" s="249"/>
      <c r="LUK108" s="249"/>
      <c r="LUL108" s="249"/>
      <c r="LUM108" s="249"/>
      <c r="LUN108" s="249"/>
      <c r="LUO108" s="249" t="s">
        <v>1355</v>
      </c>
      <c r="LUP108" s="249"/>
      <c r="LUQ108" s="249"/>
      <c r="LUR108" s="249"/>
      <c r="LUS108" s="249"/>
      <c r="LUT108" s="249"/>
      <c r="LUU108" s="249"/>
      <c r="LUV108" s="249"/>
      <c r="LUW108" s="249" t="s">
        <v>1355</v>
      </c>
      <c r="LUX108" s="249"/>
      <c r="LUY108" s="249"/>
      <c r="LUZ108" s="249"/>
      <c r="LVA108" s="249"/>
      <c r="LVB108" s="249"/>
      <c r="LVC108" s="249"/>
      <c r="LVD108" s="249"/>
      <c r="LVE108" s="249" t="s">
        <v>1355</v>
      </c>
      <c r="LVF108" s="249"/>
      <c r="LVG108" s="249"/>
      <c r="LVH108" s="249"/>
      <c r="LVI108" s="249"/>
      <c r="LVJ108" s="249"/>
      <c r="LVK108" s="249"/>
      <c r="LVL108" s="249"/>
      <c r="LVM108" s="249" t="s">
        <v>1355</v>
      </c>
      <c r="LVN108" s="249"/>
      <c r="LVO108" s="249"/>
      <c r="LVP108" s="249"/>
      <c r="LVQ108" s="249"/>
      <c r="LVR108" s="249"/>
      <c r="LVS108" s="249"/>
      <c r="LVT108" s="249"/>
      <c r="LVU108" s="249" t="s">
        <v>1355</v>
      </c>
      <c r="LVV108" s="249"/>
      <c r="LVW108" s="249"/>
      <c r="LVX108" s="249"/>
      <c r="LVY108" s="249"/>
      <c r="LVZ108" s="249"/>
      <c r="LWA108" s="249"/>
      <c r="LWB108" s="249"/>
      <c r="LWC108" s="249" t="s">
        <v>1355</v>
      </c>
      <c r="LWD108" s="249"/>
      <c r="LWE108" s="249"/>
      <c r="LWF108" s="249"/>
      <c r="LWG108" s="249"/>
      <c r="LWH108" s="249"/>
      <c r="LWI108" s="249"/>
      <c r="LWJ108" s="249"/>
      <c r="LWK108" s="249" t="s">
        <v>1355</v>
      </c>
      <c r="LWL108" s="249"/>
      <c r="LWM108" s="249"/>
      <c r="LWN108" s="249"/>
      <c r="LWO108" s="249"/>
      <c r="LWP108" s="249"/>
      <c r="LWQ108" s="249"/>
      <c r="LWR108" s="249"/>
      <c r="LWS108" s="249" t="s">
        <v>1355</v>
      </c>
      <c r="LWT108" s="249"/>
      <c r="LWU108" s="249"/>
      <c r="LWV108" s="249"/>
      <c r="LWW108" s="249"/>
      <c r="LWX108" s="249"/>
      <c r="LWY108" s="249"/>
      <c r="LWZ108" s="249"/>
      <c r="LXA108" s="249" t="s">
        <v>1355</v>
      </c>
      <c r="LXB108" s="249"/>
      <c r="LXC108" s="249"/>
      <c r="LXD108" s="249"/>
      <c r="LXE108" s="249"/>
      <c r="LXF108" s="249"/>
      <c r="LXG108" s="249"/>
      <c r="LXH108" s="249"/>
      <c r="LXI108" s="249" t="s">
        <v>1355</v>
      </c>
      <c r="LXJ108" s="249"/>
      <c r="LXK108" s="249"/>
      <c r="LXL108" s="249"/>
      <c r="LXM108" s="249"/>
      <c r="LXN108" s="249"/>
      <c r="LXO108" s="249"/>
      <c r="LXP108" s="249"/>
      <c r="LXQ108" s="249" t="s">
        <v>1355</v>
      </c>
      <c r="LXR108" s="249"/>
      <c r="LXS108" s="249"/>
      <c r="LXT108" s="249"/>
      <c r="LXU108" s="249"/>
      <c r="LXV108" s="249"/>
      <c r="LXW108" s="249"/>
      <c r="LXX108" s="249"/>
      <c r="LXY108" s="249" t="s">
        <v>1355</v>
      </c>
      <c r="LXZ108" s="249"/>
      <c r="LYA108" s="249"/>
      <c r="LYB108" s="249"/>
      <c r="LYC108" s="249"/>
      <c r="LYD108" s="249"/>
      <c r="LYE108" s="249"/>
      <c r="LYF108" s="249"/>
      <c r="LYG108" s="249" t="s">
        <v>1355</v>
      </c>
      <c r="LYH108" s="249"/>
      <c r="LYI108" s="249"/>
      <c r="LYJ108" s="249"/>
      <c r="LYK108" s="249"/>
      <c r="LYL108" s="249"/>
      <c r="LYM108" s="249"/>
      <c r="LYN108" s="249"/>
      <c r="LYO108" s="249" t="s">
        <v>1355</v>
      </c>
      <c r="LYP108" s="249"/>
      <c r="LYQ108" s="249"/>
      <c r="LYR108" s="249"/>
      <c r="LYS108" s="249"/>
      <c r="LYT108" s="249"/>
      <c r="LYU108" s="249"/>
      <c r="LYV108" s="249"/>
      <c r="LYW108" s="249" t="s">
        <v>1355</v>
      </c>
      <c r="LYX108" s="249"/>
      <c r="LYY108" s="249"/>
      <c r="LYZ108" s="249"/>
      <c r="LZA108" s="249"/>
      <c r="LZB108" s="249"/>
      <c r="LZC108" s="249"/>
      <c r="LZD108" s="249"/>
      <c r="LZE108" s="249" t="s">
        <v>1355</v>
      </c>
      <c r="LZF108" s="249"/>
      <c r="LZG108" s="249"/>
      <c r="LZH108" s="249"/>
      <c r="LZI108" s="249"/>
      <c r="LZJ108" s="249"/>
      <c r="LZK108" s="249"/>
      <c r="LZL108" s="249"/>
      <c r="LZM108" s="249" t="s">
        <v>1355</v>
      </c>
      <c r="LZN108" s="249"/>
      <c r="LZO108" s="249"/>
      <c r="LZP108" s="249"/>
      <c r="LZQ108" s="249"/>
      <c r="LZR108" s="249"/>
      <c r="LZS108" s="249"/>
      <c r="LZT108" s="249"/>
      <c r="LZU108" s="249" t="s">
        <v>1355</v>
      </c>
      <c r="LZV108" s="249"/>
      <c r="LZW108" s="249"/>
      <c r="LZX108" s="249"/>
      <c r="LZY108" s="249"/>
      <c r="LZZ108" s="249"/>
      <c r="MAA108" s="249"/>
      <c r="MAB108" s="249"/>
      <c r="MAC108" s="249" t="s">
        <v>1355</v>
      </c>
      <c r="MAD108" s="249"/>
      <c r="MAE108" s="249"/>
      <c r="MAF108" s="249"/>
      <c r="MAG108" s="249"/>
      <c r="MAH108" s="249"/>
      <c r="MAI108" s="249"/>
      <c r="MAJ108" s="249"/>
      <c r="MAK108" s="249" t="s">
        <v>1355</v>
      </c>
      <c r="MAL108" s="249"/>
      <c r="MAM108" s="249"/>
      <c r="MAN108" s="249"/>
      <c r="MAO108" s="249"/>
      <c r="MAP108" s="249"/>
      <c r="MAQ108" s="249"/>
      <c r="MAR108" s="249"/>
      <c r="MAS108" s="249" t="s">
        <v>1355</v>
      </c>
      <c r="MAT108" s="249"/>
      <c r="MAU108" s="249"/>
      <c r="MAV108" s="249"/>
      <c r="MAW108" s="249"/>
      <c r="MAX108" s="249"/>
      <c r="MAY108" s="249"/>
      <c r="MAZ108" s="249"/>
      <c r="MBA108" s="249" t="s">
        <v>1355</v>
      </c>
      <c r="MBB108" s="249"/>
      <c r="MBC108" s="249"/>
      <c r="MBD108" s="249"/>
      <c r="MBE108" s="249"/>
      <c r="MBF108" s="249"/>
      <c r="MBG108" s="249"/>
      <c r="MBH108" s="249"/>
      <c r="MBI108" s="249" t="s">
        <v>1355</v>
      </c>
      <c r="MBJ108" s="249"/>
      <c r="MBK108" s="249"/>
      <c r="MBL108" s="249"/>
      <c r="MBM108" s="249"/>
      <c r="MBN108" s="249"/>
      <c r="MBO108" s="249"/>
      <c r="MBP108" s="249"/>
      <c r="MBQ108" s="249" t="s">
        <v>1355</v>
      </c>
      <c r="MBR108" s="249"/>
      <c r="MBS108" s="249"/>
      <c r="MBT108" s="249"/>
      <c r="MBU108" s="249"/>
      <c r="MBV108" s="249"/>
      <c r="MBW108" s="249"/>
      <c r="MBX108" s="249"/>
      <c r="MBY108" s="249" t="s">
        <v>1355</v>
      </c>
      <c r="MBZ108" s="249"/>
      <c r="MCA108" s="249"/>
      <c r="MCB108" s="249"/>
      <c r="MCC108" s="249"/>
      <c r="MCD108" s="249"/>
      <c r="MCE108" s="249"/>
      <c r="MCF108" s="249"/>
      <c r="MCG108" s="249" t="s">
        <v>1355</v>
      </c>
      <c r="MCH108" s="249"/>
      <c r="MCI108" s="249"/>
      <c r="MCJ108" s="249"/>
      <c r="MCK108" s="249"/>
      <c r="MCL108" s="249"/>
      <c r="MCM108" s="249"/>
      <c r="MCN108" s="249"/>
      <c r="MCO108" s="249" t="s">
        <v>1355</v>
      </c>
      <c r="MCP108" s="249"/>
      <c r="MCQ108" s="249"/>
      <c r="MCR108" s="249"/>
      <c r="MCS108" s="249"/>
      <c r="MCT108" s="249"/>
      <c r="MCU108" s="249"/>
      <c r="MCV108" s="249"/>
      <c r="MCW108" s="249" t="s">
        <v>1355</v>
      </c>
      <c r="MCX108" s="249"/>
      <c r="MCY108" s="249"/>
      <c r="MCZ108" s="249"/>
      <c r="MDA108" s="249"/>
      <c r="MDB108" s="249"/>
      <c r="MDC108" s="249"/>
      <c r="MDD108" s="249"/>
      <c r="MDE108" s="249" t="s">
        <v>1355</v>
      </c>
      <c r="MDF108" s="249"/>
      <c r="MDG108" s="249"/>
      <c r="MDH108" s="249"/>
      <c r="MDI108" s="249"/>
      <c r="MDJ108" s="249"/>
      <c r="MDK108" s="249"/>
      <c r="MDL108" s="249"/>
      <c r="MDM108" s="249" t="s">
        <v>1355</v>
      </c>
      <c r="MDN108" s="249"/>
      <c r="MDO108" s="249"/>
      <c r="MDP108" s="249"/>
      <c r="MDQ108" s="249"/>
      <c r="MDR108" s="249"/>
      <c r="MDS108" s="249"/>
      <c r="MDT108" s="249"/>
      <c r="MDU108" s="249" t="s">
        <v>1355</v>
      </c>
      <c r="MDV108" s="249"/>
      <c r="MDW108" s="249"/>
      <c r="MDX108" s="249"/>
      <c r="MDY108" s="249"/>
      <c r="MDZ108" s="249"/>
      <c r="MEA108" s="249"/>
      <c r="MEB108" s="249"/>
      <c r="MEC108" s="249" t="s">
        <v>1355</v>
      </c>
      <c r="MED108" s="249"/>
      <c r="MEE108" s="249"/>
      <c r="MEF108" s="249"/>
      <c r="MEG108" s="249"/>
      <c r="MEH108" s="249"/>
      <c r="MEI108" s="249"/>
      <c r="MEJ108" s="249"/>
      <c r="MEK108" s="249" t="s">
        <v>1355</v>
      </c>
      <c r="MEL108" s="249"/>
      <c r="MEM108" s="249"/>
      <c r="MEN108" s="249"/>
      <c r="MEO108" s="249"/>
      <c r="MEP108" s="249"/>
      <c r="MEQ108" s="249"/>
      <c r="MER108" s="249"/>
      <c r="MES108" s="249" t="s">
        <v>1355</v>
      </c>
      <c r="MET108" s="249"/>
      <c r="MEU108" s="249"/>
      <c r="MEV108" s="249"/>
      <c r="MEW108" s="249"/>
      <c r="MEX108" s="249"/>
      <c r="MEY108" s="249"/>
      <c r="MEZ108" s="249"/>
      <c r="MFA108" s="249" t="s">
        <v>1355</v>
      </c>
      <c r="MFB108" s="249"/>
      <c r="MFC108" s="249"/>
      <c r="MFD108" s="249"/>
      <c r="MFE108" s="249"/>
      <c r="MFF108" s="249"/>
      <c r="MFG108" s="249"/>
      <c r="MFH108" s="249"/>
      <c r="MFI108" s="249" t="s">
        <v>1355</v>
      </c>
      <c r="MFJ108" s="249"/>
      <c r="MFK108" s="249"/>
      <c r="MFL108" s="249"/>
      <c r="MFM108" s="249"/>
      <c r="MFN108" s="249"/>
      <c r="MFO108" s="249"/>
      <c r="MFP108" s="249"/>
      <c r="MFQ108" s="249" t="s">
        <v>1355</v>
      </c>
      <c r="MFR108" s="249"/>
      <c r="MFS108" s="249"/>
      <c r="MFT108" s="249"/>
      <c r="MFU108" s="249"/>
      <c r="MFV108" s="249"/>
      <c r="MFW108" s="249"/>
      <c r="MFX108" s="249"/>
      <c r="MFY108" s="249" t="s">
        <v>1355</v>
      </c>
      <c r="MFZ108" s="249"/>
      <c r="MGA108" s="249"/>
      <c r="MGB108" s="249"/>
      <c r="MGC108" s="249"/>
      <c r="MGD108" s="249"/>
      <c r="MGE108" s="249"/>
      <c r="MGF108" s="249"/>
      <c r="MGG108" s="249" t="s">
        <v>1355</v>
      </c>
      <c r="MGH108" s="249"/>
      <c r="MGI108" s="249"/>
      <c r="MGJ108" s="249"/>
      <c r="MGK108" s="249"/>
      <c r="MGL108" s="249"/>
      <c r="MGM108" s="249"/>
      <c r="MGN108" s="249"/>
      <c r="MGO108" s="249" t="s">
        <v>1355</v>
      </c>
      <c r="MGP108" s="249"/>
      <c r="MGQ108" s="249"/>
      <c r="MGR108" s="249"/>
      <c r="MGS108" s="249"/>
      <c r="MGT108" s="249"/>
      <c r="MGU108" s="249"/>
      <c r="MGV108" s="249"/>
      <c r="MGW108" s="249" t="s">
        <v>1355</v>
      </c>
      <c r="MGX108" s="249"/>
      <c r="MGY108" s="249"/>
      <c r="MGZ108" s="249"/>
      <c r="MHA108" s="249"/>
      <c r="MHB108" s="249"/>
      <c r="MHC108" s="249"/>
      <c r="MHD108" s="249"/>
      <c r="MHE108" s="249" t="s">
        <v>1355</v>
      </c>
      <c r="MHF108" s="249"/>
      <c r="MHG108" s="249"/>
      <c r="MHH108" s="249"/>
      <c r="MHI108" s="249"/>
      <c r="MHJ108" s="249"/>
      <c r="MHK108" s="249"/>
      <c r="MHL108" s="249"/>
      <c r="MHM108" s="249" t="s">
        <v>1355</v>
      </c>
      <c r="MHN108" s="249"/>
      <c r="MHO108" s="249"/>
      <c r="MHP108" s="249"/>
      <c r="MHQ108" s="249"/>
      <c r="MHR108" s="249"/>
      <c r="MHS108" s="249"/>
      <c r="MHT108" s="249"/>
      <c r="MHU108" s="249" t="s">
        <v>1355</v>
      </c>
      <c r="MHV108" s="249"/>
      <c r="MHW108" s="249"/>
      <c r="MHX108" s="249"/>
      <c r="MHY108" s="249"/>
      <c r="MHZ108" s="249"/>
      <c r="MIA108" s="249"/>
      <c r="MIB108" s="249"/>
      <c r="MIC108" s="249" t="s">
        <v>1355</v>
      </c>
      <c r="MID108" s="249"/>
      <c r="MIE108" s="249"/>
      <c r="MIF108" s="249"/>
      <c r="MIG108" s="249"/>
      <c r="MIH108" s="249"/>
      <c r="MII108" s="249"/>
      <c r="MIJ108" s="249"/>
      <c r="MIK108" s="249" t="s">
        <v>1355</v>
      </c>
      <c r="MIL108" s="249"/>
      <c r="MIM108" s="249"/>
      <c r="MIN108" s="249"/>
      <c r="MIO108" s="249"/>
      <c r="MIP108" s="249"/>
      <c r="MIQ108" s="249"/>
      <c r="MIR108" s="249"/>
      <c r="MIS108" s="249" t="s">
        <v>1355</v>
      </c>
      <c r="MIT108" s="249"/>
      <c r="MIU108" s="249"/>
      <c r="MIV108" s="249"/>
      <c r="MIW108" s="249"/>
      <c r="MIX108" s="249"/>
      <c r="MIY108" s="249"/>
      <c r="MIZ108" s="249"/>
      <c r="MJA108" s="249" t="s">
        <v>1355</v>
      </c>
      <c r="MJB108" s="249"/>
      <c r="MJC108" s="249"/>
      <c r="MJD108" s="249"/>
      <c r="MJE108" s="249"/>
      <c r="MJF108" s="249"/>
      <c r="MJG108" s="249"/>
      <c r="MJH108" s="249"/>
      <c r="MJI108" s="249" t="s">
        <v>1355</v>
      </c>
      <c r="MJJ108" s="249"/>
      <c r="MJK108" s="249"/>
      <c r="MJL108" s="249"/>
      <c r="MJM108" s="249"/>
      <c r="MJN108" s="249"/>
      <c r="MJO108" s="249"/>
      <c r="MJP108" s="249"/>
      <c r="MJQ108" s="249" t="s">
        <v>1355</v>
      </c>
      <c r="MJR108" s="249"/>
      <c r="MJS108" s="249"/>
      <c r="MJT108" s="249"/>
      <c r="MJU108" s="249"/>
      <c r="MJV108" s="249"/>
      <c r="MJW108" s="249"/>
      <c r="MJX108" s="249"/>
      <c r="MJY108" s="249" t="s">
        <v>1355</v>
      </c>
      <c r="MJZ108" s="249"/>
      <c r="MKA108" s="249"/>
      <c r="MKB108" s="249"/>
      <c r="MKC108" s="249"/>
      <c r="MKD108" s="249"/>
      <c r="MKE108" s="249"/>
      <c r="MKF108" s="249"/>
      <c r="MKG108" s="249" t="s">
        <v>1355</v>
      </c>
      <c r="MKH108" s="249"/>
      <c r="MKI108" s="249"/>
      <c r="MKJ108" s="249"/>
      <c r="MKK108" s="249"/>
      <c r="MKL108" s="249"/>
      <c r="MKM108" s="249"/>
      <c r="MKN108" s="249"/>
      <c r="MKO108" s="249" t="s">
        <v>1355</v>
      </c>
      <c r="MKP108" s="249"/>
      <c r="MKQ108" s="249"/>
      <c r="MKR108" s="249"/>
      <c r="MKS108" s="249"/>
      <c r="MKT108" s="249"/>
      <c r="MKU108" s="249"/>
      <c r="MKV108" s="249"/>
      <c r="MKW108" s="249" t="s">
        <v>1355</v>
      </c>
      <c r="MKX108" s="249"/>
      <c r="MKY108" s="249"/>
      <c r="MKZ108" s="249"/>
      <c r="MLA108" s="249"/>
      <c r="MLB108" s="249"/>
      <c r="MLC108" s="249"/>
      <c r="MLD108" s="249"/>
      <c r="MLE108" s="249" t="s">
        <v>1355</v>
      </c>
      <c r="MLF108" s="249"/>
      <c r="MLG108" s="249"/>
      <c r="MLH108" s="249"/>
      <c r="MLI108" s="249"/>
      <c r="MLJ108" s="249"/>
      <c r="MLK108" s="249"/>
      <c r="MLL108" s="249"/>
      <c r="MLM108" s="249" t="s">
        <v>1355</v>
      </c>
      <c r="MLN108" s="249"/>
      <c r="MLO108" s="249"/>
      <c r="MLP108" s="249"/>
      <c r="MLQ108" s="249"/>
      <c r="MLR108" s="249"/>
      <c r="MLS108" s="249"/>
      <c r="MLT108" s="249"/>
      <c r="MLU108" s="249" t="s">
        <v>1355</v>
      </c>
      <c r="MLV108" s="249"/>
      <c r="MLW108" s="249"/>
      <c r="MLX108" s="249"/>
      <c r="MLY108" s="249"/>
      <c r="MLZ108" s="249"/>
      <c r="MMA108" s="249"/>
      <c r="MMB108" s="249"/>
      <c r="MMC108" s="249" t="s">
        <v>1355</v>
      </c>
      <c r="MMD108" s="249"/>
      <c r="MME108" s="249"/>
      <c r="MMF108" s="249"/>
      <c r="MMG108" s="249"/>
      <c r="MMH108" s="249"/>
      <c r="MMI108" s="249"/>
      <c r="MMJ108" s="249"/>
      <c r="MMK108" s="249" t="s">
        <v>1355</v>
      </c>
      <c r="MML108" s="249"/>
      <c r="MMM108" s="249"/>
      <c r="MMN108" s="249"/>
      <c r="MMO108" s="249"/>
      <c r="MMP108" s="249"/>
      <c r="MMQ108" s="249"/>
      <c r="MMR108" s="249"/>
      <c r="MMS108" s="249" t="s">
        <v>1355</v>
      </c>
      <c r="MMT108" s="249"/>
      <c r="MMU108" s="249"/>
      <c r="MMV108" s="249"/>
      <c r="MMW108" s="249"/>
      <c r="MMX108" s="249"/>
      <c r="MMY108" s="249"/>
      <c r="MMZ108" s="249"/>
      <c r="MNA108" s="249" t="s">
        <v>1355</v>
      </c>
      <c r="MNB108" s="249"/>
      <c r="MNC108" s="249"/>
      <c r="MND108" s="249"/>
      <c r="MNE108" s="249"/>
      <c r="MNF108" s="249"/>
      <c r="MNG108" s="249"/>
      <c r="MNH108" s="249"/>
      <c r="MNI108" s="249" t="s">
        <v>1355</v>
      </c>
      <c r="MNJ108" s="249"/>
      <c r="MNK108" s="249"/>
      <c r="MNL108" s="249"/>
      <c r="MNM108" s="249"/>
      <c r="MNN108" s="249"/>
      <c r="MNO108" s="249"/>
      <c r="MNP108" s="249"/>
      <c r="MNQ108" s="249" t="s">
        <v>1355</v>
      </c>
      <c r="MNR108" s="249"/>
      <c r="MNS108" s="249"/>
      <c r="MNT108" s="249"/>
      <c r="MNU108" s="249"/>
      <c r="MNV108" s="249"/>
      <c r="MNW108" s="249"/>
      <c r="MNX108" s="249"/>
      <c r="MNY108" s="249" t="s">
        <v>1355</v>
      </c>
      <c r="MNZ108" s="249"/>
      <c r="MOA108" s="249"/>
      <c r="MOB108" s="249"/>
      <c r="MOC108" s="249"/>
      <c r="MOD108" s="249"/>
      <c r="MOE108" s="249"/>
      <c r="MOF108" s="249"/>
      <c r="MOG108" s="249" t="s">
        <v>1355</v>
      </c>
      <c r="MOH108" s="249"/>
      <c r="MOI108" s="249"/>
      <c r="MOJ108" s="249"/>
      <c r="MOK108" s="249"/>
      <c r="MOL108" s="249"/>
      <c r="MOM108" s="249"/>
      <c r="MON108" s="249"/>
      <c r="MOO108" s="249" t="s">
        <v>1355</v>
      </c>
      <c r="MOP108" s="249"/>
      <c r="MOQ108" s="249"/>
      <c r="MOR108" s="249"/>
      <c r="MOS108" s="249"/>
      <c r="MOT108" s="249"/>
      <c r="MOU108" s="249"/>
      <c r="MOV108" s="249"/>
      <c r="MOW108" s="249" t="s">
        <v>1355</v>
      </c>
      <c r="MOX108" s="249"/>
      <c r="MOY108" s="249"/>
      <c r="MOZ108" s="249"/>
      <c r="MPA108" s="249"/>
      <c r="MPB108" s="249"/>
      <c r="MPC108" s="249"/>
      <c r="MPD108" s="249"/>
      <c r="MPE108" s="249" t="s">
        <v>1355</v>
      </c>
      <c r="MPF108" s="249"/>
      <c r="MPG108" s="249"/>
      <c r="MPH108" s="249"/>
      <c r="MPI108" s="249"/>
      <c r="MPJ108" s="249"/>
      <c r="MPK108" s="249"/>
      <c r="MPL108" s="249"/>
      <c r="MPM108" s="249" t="s">
        <v>1355</v>
      </c>
      <c r="MPN108" s="249"/>
      <c r="MPO108" s="249"/>
      <c r="MPP108" s="249"/>
      <c r="MPQ108" s="249"/>
      <c r="MPR108" s="249"/>
      <c r="MPS108" s="249"/>
      <c r="MPT108" s="249"/>
      <c r="MPU108" s="249" t="s">
        <v>1355</v>
      </c>
      <c r="MPV108" s="249"/>
      <c r="MPW108" s="249"/>
      <c r="MPX108" s="249"/>
      <c r="MPY108" s="249"/>
      <c r="MPZ108" s="249"/>
      <c r="MQA108" s="249"/>
      <c r="MQB108" s="249"/>
      <c r="MQC108" s="249" t="s">
        <v>1355</v>
      </c>
      <c r="MQD108" s="249"/>
      <c r="MQE108" s="249"/>
      <c r="MQF108" s="249"/>
      <c r="MQG108" s="249"/>
      <c r="MQH108" s="249"/>
      <c r="MQI108" s="249"/>
      <c r="MQJ108" s="249"/>
      <c r="MQK108" s="249" t="s">
        <v>1355</v>
      </c>
      <c r="MQL108" s="249"/>
      <c r="MQM108" s="249"/>
      <c r="MQN108" s="249"/>
      <c r="MQO108" s="249"/>
      <c r="MQP108" s="249"/>
      <c r="MQQ108" s="249"/>
      <c r="MQR108" s="249"/>
      <c r="MQS108" s="249" t="s">
        <v>1355</v>
      </c>
      <c r="MQT108" s="249"/>
      <c r="MQU108" s="249"/>
      <c r="MQV108" s="249"/>
      <c r="MQW108" s="249"/>
      <c r="MQX108" s="249"/>
      <c r="MQY108" s="249"/>
      <c r="MQZ108" s="249"/>
      <c r="MRA108" s="249" t="s">
        <v>1355</v>
      </c>
      <c r="MRB108" s="249"/>
      <c r="MRC108" s="249"/>
      <c r="MRD108" s="249"/>
      <c r="MRE108" s="249"/>
      <c r="MRF108" s="249"/>
      <c r="MRG108" s="249"/>
      <c r="MRH108" s="249"/>
      <c r="MRI108" s="249" t="s">
        <v>1355</v>
      </c>
      <c r="MRJ108" s="249"/>
      <c r="MRK108" s="249"/>
      <c r="MRL108" s="249"/>
      <c r="MRM108" s="249"/>
      <c r="MRN108" s="249"/>
      <c r="MRO108" s="249"/>
      <c r="MRP108" s="249"/>
      <c r="MRQ108" s="249" t="s">
        <v>1355</v>
      </c>
      <c r="MRR108" s="249"/>
      <c r="MRS108" s="249"/>
      <c r="MRT108" s="249"/>
      <c r="MRU108" s="249"/>
      <c r="MRV108" s="249"/>
      <c r="MRW108" s="249"/>
      <c r="MRX108" s="249"/>
      <c r="MRY108" s="249" t="s">
        <v>1355</v>
      </c>
      <c r="MRZ108" s="249"/>
      <c r="MSA108" s="249"/>
      <c r="MSB108" s="249"/>
      <c r="MSC108" s="249"/>
      <c r="MSD108" s="249"/>
      <c r="MSE108" s="249"/>
      <c r="MSF108" s="249"/>
      <c r="MSG108" s="249" t="s">
        <v>1355</v>
      </c>
      <c r="MSH108" s="249"/>
      <c r="MSI108" s="249"/>
      <c r="MSJ108" s="249"/>
      <c r="MSK108" s="249"/>
      <c r="MSL108" s="249"/>
      <c r="MSM108" s="249"/>
      <c r="MSN108" s="249"/>
      <c r="MSO108" s="249" t="s">
        <v>1355</v>
      </c>
      <c r="MSP108" s="249"/>
      <c r="MSQ108" s="249"/>
      <c r="MSR108" s="249"/>
      <c r="MSS108" s="249"/>
      <c r="MST108" s="249"/>
      <c r="MSU108" s="249"/>
      <c r="MSV108" s="249"/>
      <c r="MSW108" s="249" t="s">
        <v>1355</v>
      </c>
      <c r="MSX108" s="249"/>
      <c r="MSY108" s="249"/>
      <c r="MSZ108" s="249"/>
      <c r="MTA108" s="249"/>
      <c r="MTB108" s="249"/>
      <c r="MTC108" s="249"/>
      <c r="MTD108" s="249"/>
      <c r="MTE108" s="249" t="s">
        <v>1355</v>
      </c>
      <c r="MTF108" s="249"/>
      <c r="MTG108" s="249"/>
      <c r="MTH108" s="249"/>
      <c r="MTI108" s="249"/>
      <c r="MTJ108" s="249"/>
      <c r="MTK108" s="249"/>
      <c r="MTL108" s="249"/>
      <c r="MTM108" s="249" t="s">
        <v>1355</v>
      </c>
      <c r="MTN108" s="249"/>
      <c r="MTO108" s="249"/>
      <c r="MTP108" s="249"/>
      <c r="MTQ108" s="249"/>
      <c r="MTR108" s="249"/>
      <c r="MTS108" s="249"/>
      <c r="MTT108" s="249"/>
      <c r="MTU108" s="249" t="s">
        <v>1355</v>
      </c>
      <c r="MTV108" s="249"/>
      <c r="MTW108" s="249"/>
      <c r="MTX108" s="249"/>
      <c r="MTY108" s="249"/>
      <c r="MTZ108" s="249"/>
      <c r="MUA108" s="249"/>
      <c r="MUB108" s="249"/>
      <c r="MUC108" s="249" t="s">
        <v>1355</v>
      </c>
      <c r="MUD108" s="249"/>
      <c r="MUE108" s="249"/>
      <c r="MUF108" s="249"/>
      <c r="MUG108" s="249"/>
      <c r="MUH108" s="249"/>
      <c r="MUI108" s="249"/>
      <c r="MUJ108" s="249"/>
      <c r="MUK108" s="249" t="s">
        <v>1355</v>
      </c>
      <c r="MUL108" s="249"/>
      <c r="MUM108" s="249"/>
      <c r="MUN108" s="249"/>
      <c r="MUO108" s="249"/>
      <c r="MUP108" s="249"/>
      <c r="MUQ108" s="249"/>
      <c r="MUR108" s="249"/>
      <c r="MUS108" s="249" t="s">
        <v>1355</v>
      </c>
      <c r="MUT108" s="249"/>
      <c r="MUU108" s="249"/>
      <c r="MUV108" s="249"/>
      <c r="MUW108" s="249"/>
      <c r="MUX108" s="249"/>
      <c r="MUY108" s="249"/>
      <c r="MUZ108" s="249"/>
      <c r="MVA108" s="249" t="s">
        <v>1355</v>
      </c>
      <c r="MVB108" s="249"/>
      <c r="MVC108" s="249"/>
      <c r="MVD108" s="249"/>
      <c r="MVE108" s="249"/>
      <c r="MVF108" s="249"/>
      <c r="MVG108" s="249"/>
      <c r="MVH108" s="249"/>
      <c r="MVI108" s="249" t="s">
        <v>1355</v>
      </c>
      <c r="MVJ108" s="249"/>
      <c r="MVK108" s="249"/>
      <c r="MVL108" s="249"/>
      <c r="MVM108" s="249"/>
      <c r="MVN108" s="249"/>
      <c r="MVO108" s="249"/>
      <c r="MVP108" s="249"/>
      <c r="MVQ108" s="249" t="s">
        <v>1355</v>
      </c>
      <c r="MVR108" s="249"/>
      <c r="MVS108" s="249"/>
      <c r="MVT108" s="249"/>
      <c r="MVU108" s="249"/>
      <c r="MVV108" s="249"/>
      <c r="MVW108" s="249"/>
      <c r="MVX108" s="249"/>
      <c r="MVY108" s="249" t="s">
        <v>1355</v>
      </c>
      <c r="MVZ108" s="249"/>
      <c r="MWA108" s="249"/>
      <c r="MWB108" s="249"/>
      <c r="MWC108" s="249"/>
      <c r="MWD108" s="249"/>
      <c r="MWE108" s="249"/>
      <c r="MWF108" s="249"/>
      <c r="MWG108" s="249" t="s">
        <v>1355</v>
      </c>
      <c r="MWH108" s="249"/>
      <c r="MWI108" s="249"/>
      <c r="MWJ108" s="249"/>
      <c r="MWK108" s="249"/>
      <c r="MWL108" s="249"/>
      <c r="MWM108" s="249"/>
      <c r="MWN108" s="249"/>
      <c r="MWO108" s="249" t="s">
        <v>1355</v>
      </c>
      <c r="MWP108" s="249"/>
      <c r="MWQ108" s="249"/>
      <c r="MWR108" s="249"/>
      <c r="MWS108" s="249"/>
      <c r="MWT108" s="249"/>
      <c r="MWU108" s="249"/>
      <c r="MWV108" s="249"/>
      <c r="MWW108" s="249" t="s">
        <v>1355</v>
      </c>
      <c r="MWX108" s="249"/>
      <c r="MWY108" s="249"/>
      <c r="MWZ108" s="249"/>
      <c r="MXA108" s="249"/>
      <c r="MXB108" s="249"/>
      <c r="MXC108" s="249"/>
      <c r="MXD108" s="249"/>
      <c r="MXE108" s="249" t="s">
        <v>1355</v>
      </c>
      <c r="MXF108" s="249"/>
      <c r="MXG108" s="249"/>
      <c r="MXH108" s="249"/>
      <c r="MXI108" s="249"/>
      <c r="MXJ108" s="249"/>
      <c r="MXK108" s="249"/>
      <c r="MXL108" s="249"/>
      <c r="MXM108" s="249" t="s">
        <v>1355</v>
      </c>
      <c r="MXN108" s="249"/>
      <c r="MXO108" s="249"/>
      <c r="MXP108" s="249"/>
      <c r="MXQ108" s="249"/>
      <c r="MXR108" s="249"/>
      <c r="MXS108" s="249"/>
      <c r="MXT108" s="249"/>
      <c r="MXU108" s="249" t="s">
        <v>1355</v>
      </c>
      <c r="MXV108" s="249"/>
      <c r="MXW108" s="249"/>
      <c r="MXX108" s="249"/>
      <c r="MXY108" s="249"/>
      <c r="MXZ108" s="249"/>
      <c r="MYA108" s="249"/>
      <c r="MYB108" s="249"/>
      <c r="MYC108" s="249" t="s">
        <v>1355</v>
      </c>
      <c r="MYD108" s="249"/>
      <c r="MYE108" s="249"/>
      <c r="MYF108" s="249"/>
      <c r="MYG108" s="249"/>
      <c r="MYH108" s="249"/>
      <c r="MYI108" s="249"/>
      <c r="MYJ108" s="249"/>
      <c r="MYK108" s="249" t="s">
        <v>1355</v>
      </c>
      <c r="MYL108" s="249"/>
      <c r="MYM108" s="249"/>
      <c r="MYN108" s="249"/>
      <c r="MYO108" s="249"/>
      <c r="MYP108" s="249"/>
      <c r="MYQ108" s="249"/>
      <c r="MYR108" s="249"/>
      <c r="MYS108" s="249" t="s">
        <v>1355</v>
      </c>
      <c r="MYT108" s="249"/>
      <c r="MYU108" s="249"/>
      <c r="MYV108" s="249"/>
      <c r="MYW108" s="249"/>
      <c r="MYX108" s="249"/>
      <c r="MYY108" s="249"/>
      <c r="MYZ108" s="249"/>
      <c r="MZA108" s="249" t="s">
        <v>1355</v>
      </c>
      <c r="MZB108" s="249"/>
      <c r="MZC108" s="249"/>
      <c r="MZD108" s="249"/>
      <c r="MZE108" s="249"/>
      <c r="MZF108" s="249"/>
      <c r="MZG108" s="249"/>
      <c r="MZH108" s="249"/>
      <c r="MZI108" s="249" t="s">
        <v>1355</v>
      </c>
      <c r="MZJ108" s="249"/>
      <c r="MZK108" s="249"/>
      <c r="MZL108" s="249"/>
      <c r="MZM108" s="249"/>
      <c r="MZN108" s="249"/>
      <c r="MZO108" s="249"/>
      <c r="MZP108" s="249"/>
      <c r="MZQ108" s="249" t="s">
        <v>1355</v>
      </c>
      <c r="MZR108" s="249"/>
      <c r="MZS108" s="249"/>
      <c r="MZT108" s="249"/>
      <c r="MZU108" s="249"/>
      <c r="MZV108" s="249"/>
      <c r="MZW108" s="249"/>
      <c r="MZX108" s="249"/>
      <c r="MZY108" s="249" t="s">
        <v>1355</v>
      </c>
      <c r="MZZ108" s="249"/>
      <c r="NAA108" s="249"/>
      <c r="NAB108" s="249"/>
      <c r="NAC108" s="249"/>
      <c r="NAD108" s="249"/>
      <c r="NAE108" s="249"/>
      <c r="NAF108" s="249"/>
      <c r="NAG108" s="249" t="s">
        <v>1355</v>
      </c>
      <c r="NAH108" s="249"/>
      <c r="NAI108" s="249"/>
      <c r="NAJ108" s="249"/>
      <c r="NAK108" s="249"/>
      <c r="NAL108" s="249"/>
      <c r="NAM108" s="249"/>
      <c r="NAN108" s="249"/>
      <c r="NAO108" s="249" t="s">
        <v>1355</v>
      </c>
      <c r="NAP108" s="249"/>
      <c r="NAQ108" s="249"/>
      <c r="NAR108" s="249"/>
      <c r="NAS108" s="249"/>
      <c r="NAT108" s="249"/>
      <c r="NAU108" s="249"/>
      <c r="NAV108" s="249"/>
      <c r="NAW108" s="249" t="s">
        <v>1355</v>
      </c>
      <c r="NAX108" s="249"/>
      <c r="NAY108" s="249"/>
      <c r="NAZ108" s="249"/>
      <c r="NBA108" s="249"/>
      <c r="NBB108" s="249"/>
      <c r="NBC108" s="249"/>
      <c r="NBD108" s="249"/>
      <c r="NBE108" s="249" t="s">
        <v>1355</v>
      </c>
      <c r="NBF108" s="249"/>
      <c r="NBG108" s="249"/>
      <c r="NBH108" s="249"/>
      <c r="NBI108" s="249"/>
      <c r="NBJ108" s="249"/>
      <c r="NBK108" s="249"/>
      <c r="NBL108" s="249"/>
      <c r="NBM108" s="249" t="s">
        <v>1355</v>
      </c>
      <c r="NBN108" s="249"/>
      <c r="NBO108" s="249"/>
      <c r="NBP108" s="249"/>
      <c r="NBQ108" s="249"/>
      <c r="NBR108" s="249"/>
      <c r="NBS108" s="249"/>
      <c r="NBT108" s="249"/>
      <c r="NBU108" s="249" t="s">
        <v>1355</v>
      </c>
      <c r="NBV108" s="249"/>
      <c r="NBW108" s="249"/>
      <c r="NBX108" s="249"/>
      <c r="NBY108" s="249"/>
      <c r="NBZ108" s="249"/>
      <c r="NCA108" s="249"/>
      <c r="NCB108" s="249"/>
      <c r="NCC108" s="249" t="s">
        <v>1355</v>
      </c>
      <c r="NCD108" s="249"/>
      <c r="NCE108" s="249"/>
      <c r="NCF108" s="249"/>
      <c r="NCG108" s="249"/>
      <c r="NCH108" s="249"/>
      <c r="NCI108" s="249"/>
      <c r="NCJ108" s="249"/>
      <c r="NCK108" s="249" t="s">
        <v>1355</v>
      </c>
      <c r="NCL108" s="249"/>
      <c r="NCM108" s="249"/>
      <c r="NCN108" s="249"/>
      <c r="NCO108" s="249"/>
      <c r="NCP108" s="249"/>
      <c r="NCQ108" s="249"/>
      <c r="NCR108" s="249"/>
      <c r="NCS108" s="249" t="s">
        <v>1355</v>
      </c>
      <c r="NCT108" s="249"/>
      <c r="NCU108" s="249"/>
      <c r="NCV108" s="249"/>
      <c r="NCW108" s="249"/>
      <c r="NCX108" s="249"/>
      <c r="NCY108" s="249"/>
      <c r="NCZ108" s="249"/>
      <c r="NDA108" s="249" t="s">
        <v>1355</v>
      </c>
      <c r="NDB108" s="249"/>
      <c r="NDC108" s="249"/>
      <c r="NDD108" s="249"/>
      <c r="NDE108" s="249"/>
      <c r="NDF108" s="249"/>
      <c r="NDG108" s="249"/>
      <c r="NDH108" s="249"/>
      <c r="NDI108" s="249" t="s">
        <v>1355</v>
      </c>
      <c r="NDJ108" s="249"/>
      <c r="NDK108" s="249"/>
      <c r="NDL108" s="249"/>
      <c r="NDM108" s="249"/>
      <c r="NDN108" s="249"/>
      <c r="NDO108" s="249"/>
      <c r="NDP108" s="249"/>
      <c r="NDQ108" s="249" t="s">
        <v>1355</v>
      </c>
      <c r="NDR108" s="249"/>
      <c r="NDS108" s="249"/>
      <c r="NDT108" s="249"/>
      <c r="NDU108" s="249"/>
      <c r="NDV108" s="249"/>
      <c r="NDW108" s="249"/>
      <c r="NDX108" s="249"/>
      <c r="NDY108" s="249" t="s">
        <v>1355</v>
      </c>
      <c r="NDZ108" s="249"/>
      <c r="NEA108" s="249"/>
      <c r="NEB108" s="249"/>
      <c r="NEC108" s="249"/>
      <c r="NED108" s="249"/>
      <c r="NEE108" s="249"/>
      <c r="NEF108" s="249"/>
      <c r="NEG108" s="249" t="s">
        <v>1355</v>
      </c>
      <c r="NEH108" s="249"/>
      <c r="NEI108" s="249"/>
      <c r="NEJ108" s="249"/>
      <c r="NEK108" s="249"/>
      <c r="NEL108" s="249"/>
      <c r="NEM108" s="249"/>
      <c r="NEN108" s="249"/>
      <c r="NEO108" s="249" t="s">
        <v>1355</v>
      </c>
      <c r="NEP108" s="249"/>
      <c r="NEQ108" s="249"/>
      <c r="NER108" s="249"/>
      <c r="NES108" s="249"/>
      <c r="NET108" s="249"/>
      <c r="NEU108" s="249"/>
      <c r="NEV108" s="249"/>
      <c r="NEW108" s="249" t="s">
        <v>1355</v>
      </c>
      <c r="NEX108" s="249"/>
      <c r="NEY108" s="249"/>
      <c r="NEZ108" s="249"/>
      <c r="NFA108" s="249"/>
      <c r="NFB108" s="249"/>
      <c r="NFC108" s="249"/>
      <c r="NFD108" s="249"/>
      <c r="NFE108" s="249" t="s">
        <v>1355</v>
      </c>
      <c r="NFF108" s="249"/>
      <c r="NFG108" s="249"/>
      <c r="NFH108" s="249"/>
      <c r="NFI108" s="249"/>
      <c r="NFJ108" s="249"/>
      <c r="NFK108" s="249"/>
      <c r="NFL108" s="249"/>
      <c r="NFM108" s="249" t="s">
        <v>1355</v>
      </c>
      <c r="NFN108" s="249"/>
      <c r="NFO108" s="249"/>
      <c r="NFP108" s="249"/>
      <c r="NFQ108" s="249"/>
      <c r="NFR108" s="249"/>
      <c r="NFS108" s="249"/>
      <c r="NFT108" s="249"/>
      <c r="NFU108" s="249" t="s">
        <v>1355</v>
      </c>
      <c r="NFV108" s="249"/>
      <c r="NFW108" s="249"/>
      <c r="NFX108" s="249"/>
      <c r="NFY108" s="249"/>
      <c r="NFZ108" s="249"/>
      <c r="NGA108" s="249"/>
      <c r="NGB108" s="249"/>
      <c r="NGC108" s="249" t="s">
        <v>1355</v>
      </c>
      <c r="NGD108" s="249"/>
      <c r="NGE108" s="249"/>
      <c r="NGF108" s="249"/>
      <c r="NGG108" s="249"/>
      <c r="NGH108" s="249"/>
      <c r="NGI108" s="249"/>
      <c r="NGJ108" s="249"/>
      <c r="NGK108" s="249" t="s">
        <v>1355</v>
      </c>
      <c r="NGL108" s="249"/>
      <c r="NGM108" s="249"/>
      <c r="NGN108" s="249"/>
      <c r="NGO108" s="249"/>
      <c r="NGP108" s="249"/>
      <c r="NGQ108" s="249"/>
      <c r="NGR108" s="249"/>
      <c r="NGS108" s="249" t="s">
        <v>1355</v>
      </c>
      <c r="NGT108" s="249"/>
      <c r="NGU108" s="249"/>
      <c r="NGV108" s="249"/>
      <c r="NGW108" s="249"/>
      <c r="NGX108" s="249"/>
      <c r="NGY108" s="249"/>
      <c r="NGZ108" s="249"/>
      <c r="NHA108" s="249" t="s">
        <v>1355</v>
      </c>
      <c r="NHB108" s="249"/>
      <c r="NHC108" s="249"/>
      <c r="NHD108" s="249"/>
      <c r="NHE108" s="249"/>
      <c r="NHF108" s="249"/>
      <c r="NHG108" s="249"/>
      <c r="NHH108" s="249"/>
      <c r="NHI108" s="249" t="s">
        <v>1355</v>
      </c>
      <c r="NHJ108" s="249"/>
      <c r="NHK108" s="249"/>
      <c r="NHL108" s="249"/>
      <c r="NHM108" s="249"/>
      <c r="NHN108" s="249"/>
      <c r="NHO108" s="249"/>
      <c r="NHP108" s="249"/>
      <c r="NHQ108" s="249" t="s">
        <v>1355</v>
      </c>
      <c r="NHR108" s="249"/>
      <c r="NHS108" s="249"/>
      <c r="NHT108" s="249"/>
      <c r="NHU108" s="249"/>
      <c r="NHV108" s="249"/>
      <c r="NHW108" s="249"/>
      <c r="NHX108" s="249"/>
      <c r="NHY108" s="249" t="s">
        <v>1355</v>
      </c>
      <c r="NHZ108" s="249"/>
      <c r="NIA108" s="249"/>
      <c r="NIB108" s="249"/>
      <c r="NIC108" s="249"/>
      <c r="NID108" s="249"/>
      <c r="NIE108" s="249"/>
      <c r="NIF108" s="249"/>
      <c r="NIG108" s="249" t="s">
        <v>1355</v>
      </c>
      <c r="NIH108" s="249"/>
      <c r="NII108" s="249"/>
      <c r="NIJ108" s="249"/>
      <c r="NIK108" s="249"/>
      <c r="NIL108" s="249"/>
      <c r="NIM108" s="249"/>
      <c r="NIN108" s="249"/>
      <c r="NIO108" s="249" t="s">
        <v>1355</v>
      </c>
      <c r="NIP108" s="249"/>
      <c r="NIQ108" s="249"/>
      <c r="NIR108" s="249"/>
      <c r="NIS108" s="249"/>
      <c r="NIT108" s="249"/>
      <c r="NIU108" s="249"/>
      <c r="NIV108" s="249"/>
      <c r="NIW108" s="249" t="s">
        <v>1355</v>
      </c>
      <c r="NIX108" s="249"/>
      <c r="NIY108" s="249"/>
      <c r="NIZ108" s="249"/>
      <c r="NJA108" s="249"/>
      <c r="NJB108" s="249"/>
      <c r="NJC108" s="249"/>
      <c r="NJD108" s="249"/>
      <c r="NJE108" s="249" t="s">
        <v>1355</v>
      </c>
      <c r="NJF108" s="249"/>
      <c r="NJG108" s="249"/>
      <c r="NJH108" s="249"/>
      <c r="NJI108" s="249"/>
      <c r="NJJ108" s="249"/>
      <c r="NJK108" s="249"/>
      <c r="NJL108" s="249"/>
      <c r="NJM108" s="249" t="s">
        <v>1355</v>
      </c>
      <c r="NJN108" s="249"/>
      <c r="NJO108" s="249"/>
      <c r="NJP108" s="249"/>
      <c r="NJQ108" s="249"/>
      <c r="NJR108" s="249"/>
      <c r="NJS108" s="249"/>
      <c r="NJT108" s="249"/>
      <c r="NJU108" s="249" t="s">
        <v>1355</v>
      </c>
      <c r="NJV108" s="249"/>
      <c r="NJW108" s="249"/>
      <c r="NJX108" s="249"/>
      <c r="NJY108" s="249"/>
      <c r="NJZ108" s="249"/>
      <c r="NKA108" s="249"/>
      <c r="NKB108" s="249"/>
      <c r="NKC108" s="249" t="s">
        <v>1355</v>
      </c>
      <c r="NKD108" s="249"/>
      <c r="NKE108" s="249"/>
      <c r="NKF108" s="249"/>
      <c r="NKG108" s="249"/>
      <c r="NKH108" s="249"/>
      <c r="NKI108" s="249"/>
      <c r="NKJ108" s="249"/>
      <c r="NKK108" s="249" t="s">
        <v>1355</v>
      </c>
      <c r="NKL108" s="249"/>
      <c r="NKM108" s="249"/>
      <c r="NKN108" s="249"/>
      <c r="NKO108" s="249"/>
      <c r="NKP108" s="249"/>
      <c r="NKQ108" s="249"/>
      <c r="NKR108" s="249"/>
      <c r="NKS108" s="249" t="s">
        <v>1355</v>
      </c>
      <c r="NKT108" s="249"/>
      <c r="NKU108" s="249"/>
      <c r="NKV108" s="249"/>
      <c r="NKW108" s="249"/>
      <c r="NKX108" s="249"/>
      <c r="NKY108" s="249"/>
      <c r="NKZ108" s="249"/>
      <c r="NLA108" s="249" t="s">
        <v>1355</v>
      </c>
      <c r="NLB108" s="249"/>
      <c r="NLC108" s="249"/>
      <c r="NLD108" s="249"/>
      <c r="NLE108" s="249"/>
      <c r="NLF108" s="249"/>
      <c r="NLG108" s="249"/>
      <c r="NLH108" s="249"/>
      <c r="NLI108" s="249" t="s">
        <v>1355</v>
      </c>
      <c r="NLJ108" s="249"/>
      <c r="NLK108" s="249"/>
      <c r="NLL108" s="249"/>
      <c r="NLM108" s="249"/>
      <c r="NLN108" s="249"/>
      <c r="NLO108" s="249"/>
      <c r="NLP108" s="249"/>
      <c r="NLQ108" s="249" t="s">
        <v>1355</v>
      </c>
      <c r="NLR108" s="249"/>
      <c r="NLS108" s="249"/>
      <c r="NLT108" s="249"/>
      <c r="NLU108" s="249"/>
      <c r="NLV108" s="249"/>
      <c r="NLW108" s="249"/>
      <c r="NLX108" s="249"/>
      <c r="NLY108" s="249" t="s">
        <v>1355</v>
      </c>
      <c r="NLZ108" s="249"/>
      <c r="NMA108" s="249"/>
      <c r="NMB108" s="249"/>
      <c r="NMC108" s="249"/>
      <c r="NMD108" s="249"/>
      <c r="NME108" s="249"/>
      <c r="NMF108" s="249"/>
      <c r="NMG108" s="249" t="s">
        <v>1355</v>
      </c>
      <c r="NMH108" s="249"/>
      <c r="NMI108" s="249"/>
      <c r="NMJ108" s="249"/>
      <c r="NMK108" s="249"/>
      <c r="NML108" s="249"/>
      <c r="NMM108" s="249"/>
      <c r="NMN108" s="249"/>
      <c r="NMO108" s="249" t="s">
        <v>1355</v>
      </c>
      <c r="NMP108" s="249"/>
      <c r="NMQ108" s="249"/>
      <c r="NMR108" s="249"/>
      <c r="NMS108" s="249"/>
      <c r="NMT108" s="249"/>
      <c r="NMU108" s="249"/>
      <c r="NMV108" s="249"/>
      <c r="NMW108" s="249" t="s">
        <v>1355</v>
      </c>
      <c r="NMX108" s="249"/>
      <c r="NMY108" s="249"/>
      <c r="NMZ108" s="249"/>
      <c r="NNA108" s="249"/>
      <c r="NNB108" s="249"/>
      <c r="NNC108" s="249"/>
      <c r="NND108" s="249"/>
      <c r="NNE108" s="249" t="s">
        <v>1355</v>
      </c>
      <c r="NNF108" s="249"/>
      <c r="NNG108" s="249"/>
      <c r="NNH108" s="249"/>
      <c r="NNI108" s="249"/>
      <c r="NNJ108" s="249"/>
      <c r="NNK108" s="249"/>
      <c r="NNL108" s="249"/>
      <c r="NNM108" s="249" t="s">
        <v>1355</v>
      </c>
      <c r="NNN108" s="249"/>
      <c r="NNO108" s="249"/>
      <c r="NNP108" s="249"/>
      <c r="NNQ108" s="249"/>
      <c r="NNR108" s="249"/>
      <c r="NNS108" s="249"/>
      <c r="NNT108" s="249"/>
      <c r="NNU108" s="249" t="s">
        <v>1355</v>
      </c>
      <c r="NNV108" s="249"/>
      <c r="NNW108" s="249"/>
      <c r="NNX108" s="249"/>
      <c r="NNY108" s="249"/>
      <c r="NNZ108" s="249"/>
      <c r="NOA108" s="249"/>
      <c r="NOB108" s="249"/>
      <c r="NOC108" s="249" t="s">
        <v>1355</v>
      </c>
      <c r="NOD108" s="249"/>
      <c r="NOE108" s="249"/>
      <c r="NOF108" s="249"/>
      <c r="NOG108" s="249"/>
      <c r="NOH108" s="249"/>
      <c r="NOI108" s="249"/>
      <c r="NOJ108" s="249"/>
      <c r="NOK108" s="249" t="s">
        <v>1355</v>
      </c>
      <c r="NOL108" s="249"/>
      <c r="NOM108" s="249"/>
      <c r="NON108" s="249"/>
      <c r="NOO108" s="249"/>
      <c r="NOP108" s="249"/>
      <c r="NOQ108" s="249"/>
      <c r="NOR108" s="249"/>
      <c r="NOS108" s="249" t="s">
        <v>1355</v>
      </c>
      <c r="NOT108" s="249"/>
      <c r="NOU108" s="249"/>
      <c r="NOV108" s="249"/>
      <c r="NOW108" s="249"/>
      <c r="NOX108" s="249"/>
      <c r="NOY108" s="249"/>
      <c r="NOZ108" s="249"/>
      <c r="NPA108" s="249" t="s">
        <v>1355</v>
      </c>
      <c r="NPB108" s="249"/>
      <c r="NPC108" s="249"/>
      <c r="NPD108" s="249"/>
      <c r="NPE108" s="249"/>
      <c r="NPF108" s="249"/>
      <c r="NPG108" s="249"/>
      <c r="NPH108" s="249"/>
      <c r="NPI108" s="249" t="s">
        <v>1355</v>
      </c>
      <c r="NPJ108" s="249"/>
      <c r="NPK108" s="249"/>
      <c r="NPL108" s="249"/>
      <c r="NPM108" s="249"/>
      <c r="NPN108" s="249"/>
      <c r="NPO108" s="249"/>
      <c r="NPP108" s="249"/>
      <c r="NPQ108" s="249" t="s">
        <v>1355</v>
      </c>
      <c r="NPR108" s="249"/>
      <c r="NPS108" s="249"/>
      <c r="NPT108" s="249"/>
      <c r="NPU108" s="249"/>
      <c r="NPV108" s="249"/>
      <c r="NPW108" s="249"/>
      <c r="NPX108" s="249"/>
      <c r="NPY108" s="249" t="s">
        <v>1355</v>
      </c>
      <c r="NPZ108" s="249"/>
      <c r="NQA108" s="249"/>
      <c r="NQB108" s="249"/>
      <c r="NQC108" s="249"/>
      <c r="NQD108" s="249"/>
      <c r="NQE108" s="249"/>
      <c r="NQF108" s="249"/>
      <c r="NQG108" s="249" t="s">
        <v>1355</v>
      </c>
      <c r="NQH108" s="249"/>
      <c r="NQI108" s="249"/>
      <c r="NQJ108" s="249"/>
      <c r="NQK108" s="249"/>
      <c r="NQL108" s="249"/>
      <c r="NQM108" s="249"/>
      <c r="NQN108" s="249"/>
      <c r="NQO108" s="249" t="s">
        <v>1355</v>
      </c>
      <c r="NQP108" s="249"/>
      <c r="NQQ108" s="249"/>
      <c r="NQR108" s="249"/>
      <c r="NQS108" s="249"/>
      <c r="NQT108" s="249"/>
      <c r="NQU108" s="249"/>
      <c r="NQV108" s="249"/>
      <c r="NQW108" s="249" t="s">
        <v>1355</v>
      </c>
      <c r="NQX108" s="249"/>
      <c r="NQY108" s="249"/>
      <c r="NQZ108" s="249"/>
      <c r="NRA108" s="249"/>
      <c r="NRB108" s="249"/>
      <c r="NRC108" s="249"/>
      <c r="NRD108" s="249"/>
      <c r="NRE108" s="249" t="s">
        <v>1355</v>
      </c>
      <c r="NRF108" s="249"/>
      <c r="NRG108" s="249"/>
      <c r="NRH108" s="249"/>
      <c r="NRI108" s="249"/>
      <c r="NRJ108" s="249"/>
      <c r="NRK108" s="249"/>
      <c r="NRL108" s="249"/>
      <c r="NRM108" s="249" t="s">
        <v>1355</v>
      </c>
      <c r="NRN108" s="249"/>
      <c r="NRO108" s="249"/>
      <c r="NRP108" s="249"/>
      <c r="NRQ108" s="249"/>
      <c r="NRR108" s="249"/>
      <c r="NRS108" s="249"/>
      <c r="NRT108" s="249"/>
      <c r="NRU108" s="249" t="s">
        <v>1355</v>
      </c>
      <c r="NRV108" s="249"/>
      <c r="NRW108" s="249"/>
      <c r="NRX108" s="249"/>
      <c r="NRY108" s="249"/>
      <c r="NRZ108" s="249"/>
      <c r="NSA108" s="249"/>
      <c r="NSB108" s="249"/>
      <c r="NSC108" s="249" t="s">
        <v>1355</v>
      </c>
      <c r="NSD108" s="249"/>
      <c r="NSE108" s="249"/>
      <c r="NSF108" s="249"/>
      <c r="NSG108" s="249"/>
      <c r="NSH108" s="249"/>
      <c r="NSI108" s="249"/>
      <c r="NSJ108" s="249"/>
      <c r="NSK108" s="249" t="s">
        <v>1355</v>
      </c>
      <c r="NSL108" s="249"/>
      <c r="NSM108" s="249"/>
      <c r="NSN108" s="249"/>
      <c r="NSO108" s="249"/>
      <c r="NSP108" s="249"/>
      <c r="NSQ108" s="249"/>
      <c r="NSR108" s="249"/>
      <c r="NSS108" s="249" t="s">
        <v>1355</v>
      </c>
      <c r="NST108" s="249"/>
      <c r="NSU108" s="249"/>
      <c r="NSV108" s="249"/>
      <c r="NSW108" s="249"/>
      <c r="NSX108" s="249"/>
      <c r="NSY108" s="249"/>
      <c r="NSZ108" s="249"/>
      <c r="NTA108" s="249" t="s">
        <v>1355</v>
      </c>
      <c r="NTB108" s="249"/>
      <c r="NTC108" s="249"/>
      <c r="NTD108" s="249"/>
      <c r="NTE108" s="249"/>
      <c r="NTF108" s="249"/>
      <c r="NTG108" s="249"/>
      <c r="NTH108" s="249"/>
      <c r="NTI108" s="249" t="s">
        <v>1355</v>
      </c>
      <c r="NTJ108" s="249"/>
      <c r="NTK108" s="249"/>
      <c r="NTL108" s="249"/>
      <c r="NTM108" s="249"/>
      <c r="NTN108" s="249"/>
      <c r="NTO108" s="249"/>
      <c r="NTP108" s="249"/>
      <c r="NTQ108" s="249" t="s">
        <v>1355</v>
      </c>
      <c r="NTR108" s="249"/>
      <c r="NTS108" s="249"/>
      <c r="NTT108" s="249"/>
      <c r="NTU108" s="249"/>
      <c r="NTV108" s="249"/>
      <c r="NTW108" s="249"/>
      <c r="NTX108" s="249"/>
      <c r="NTY108" s="249" t="s">
        <v>1355</v>
      </c>
      <c r="NTZ108" s="249"/>
      <c r="NUA108" s="249"/>
      <c r="NUB108" s="249"/>
      <c r="NUC108" s="249"/>
      <c r="NUD108" s="249"/>
      <c r="NUE108" s="249"/>
      <c r="NUF108" s="249"/>
      <c r="NUG108" s="249" t="s">
        <v>1355</v>
      </c>
      <c r="NUH108" s="249"/>
      <c r="NUI108" s="249"/>
      <c r="NUJ108" s="249"/>
      <c r="NUK108" s="249"/>
      <c r="NUL108" s="249"/>
      <c r="NUM108" s="249"/>
      <c r="NUN108" s="249"/>
      <c r="NUO108" s="249" t="s">
        <v>1355</v>
      </c>
      <c r="NUP108" s="249"/>
      <c r="NUQ108" s="249"/>
      <c r="NUR108" s="249"/>
      <c r="NUS108" s="249"/>
      <c r="NUT108" s="249"/>
      <c r="NUU108" s="249"/>
      <c r="NUV108" s="249"/>
      <c r="NUW108" s="249" t="s">
        <v>1355</v>
      </c>
      <c r="NUX108" s="249"/>
      <c r="NUY108" s="249"/>
      <c r="NUZ108" s="249"/>
      <c r="NVA108" s="249"/>
      <c r="NVB108" s="249"/>
      <c r="NVC108" s="249"/>
      <c r="NVD108" s="249"/>
      <c r="NVE108" s="249" t="s">
        <v>1355</v>
      </c>
      <c r="NVF108" s="249"/>
      <c r="NVG108" s="249"/>
      <c r="NVH108" s="249"/>
      <c r="NVI108" s="249"/>
      <c r="NVJ108" s="249"/>
      <c r="NVK108" s="249"/>
      <c r="NVL108" s="249"/>
      <c r="NVM108" s="249" t="s">
        <v>1355</v>
      </c>
      <c r="NVN108" s="249"/>
      <c r="NVO108" s="249"/>
      <c r="NVP108" s="249"/>
      <c r="NVQ108" s="249"/>
      <c r="NVR108" s="249"/>
      <c r="NVS108" s="249"/>
      <c r="NVT108" s="249"/>
      <c r="NVU108" s="249" t="s">
        <v>1355</v>
      </c>
      <c r="NVV108" s="249"/>
      <c r="NVW108" s="249"/>
      <c r="NVX108" s="249"/>
      <c r="NVY108" s="249"/>
      <c r="NVZ108" s="249"/>
      <c r="NWA108" s="249"/>
      <c r="NWB108" s="249"/>
      <c r="NWC108" s="249" t="s">
        <v>1355</v>
      </c>
      <c r="NWD108" s="249"/>
      <c r="NWE108" s="249"/>
      <c r="NWF108" s="249"/>
      <c r="NWG108" s="249"/>
      <c r="NWH108" s="249"/>
      <c r="NWI108" s="249"/>
      <c r="NWJ108" s="249"/>
      <c r="NWK108" s="249" t="s">
        <v>1355</v>
      </c>
      <c r="NWL108" s="249"/>
      <c r="NWM108" s="249"/>
      <c r="NWN108" s="249"/>
      <c r="NWO108" s="249"/>
      <c r="NWP108" s="249"/>
      <c r="NWQ108" s="249"/>
      <c r="NWR108" s="249"/>
      <c r="NWS108" s="249" t="s">
        <v>1355</v>
      </c>
      <c r="NWT108" s="249"/>
      <c r="NWU108" s="249"/>
      <c r="NWV108" s="249"/>
      <c r="NWW108" s="249"/>
      <c r="NWX108" s="249"/>
      <c r="NWY108" s="249"/>
      <c r="NWZ108" s="249"/>
      <c r="NXA108" s="249" t="s">
        <v>1355</v>
      </c>
      <c r="NXB108" s="249"/>
      <c r="NXC108" s="249"/>
      <c r="NXD108" s="249"/>
      <c r="NXE108" s="249"/>
      <c r="NXF108" s="249"/>
      <c r="NXG108" s="249"/>
      <c r="NXH108" s="249"/>
      <c r="NXI108" s="249" t="s">
        <v>1355</v>
      </c>
      <c r="NXJ108" s="249"/>
      <c r="NXK108" s="249"/>
      <c r="NXL108" s="249"/>
      <c r="NXM108" s="249"/>
      <c r="NXN108" s="249"/>
      <c r="NXO108" s="249"/>
      <c r="NXP108" s="249"/>
      <c r="NXQ108" s="249" t="s">
        <v>1355</v>
      </c>
      <c r="NXR108" s="249"/>
      <c r="NXS108" s="249"/>
      <c r="NXT108" s="249"/>
      <c r="NXU108" s="249"/>
      <c r="NXV108" s="249"/>
      <c r="NXW108" s="249"/>
      <c r="NXX108" s="249"/>
      <c r="NXY108" s="249" t="s">
        <v>1355</v>
      </c>
      <c r="NXZ108" s="249"/>
      <c r="NYA108" s="249"/>
      <c r="NYB108" s="249"/>
      <c r="NYC108" s="249"/>
      <c r="NYD108" s="249"/>
      <c r="NYE108" s="249"/>
      <c r="NYF108" s="249"/>
      <c r="NYG108" s="249" t="s">
        <v>1355</v>
      </c>
      <c r="NYH108" s="249"/>
      <c r="NYI108" s="249"/>
      <c r="NYJ108" s="249"/>
      <c r="NYK108" s="249"/>
      <c r="NYL108" s="249"/>
      <c r="NYM108" s="249"/>
      <c r="NYN108" s="249"/>
      <c r="NYO108" s="249" t="s">
        <v>1355</v>
      </c>
      <c r="NYP108" s="249"/>
      <c r="NYQ108" s="249"/>
      <c r="NYR108" s="249"/>
      <c r="NYS108" s="249"/>
      <c r="NYT108" s="249"/>
      <c r="NYU108" s="249"/>
      <c r="NYV108" s="249"/>
      <c r="NYW108" s="249" t="s">
        <v>1355</v>
      </c>
      <c r="NYX108" s="249"/>
      <c r="NYY108" s="249"/>
      <c r="NYZ108" s="249"/>
      <c r="NZA108" s="249"/>
      <c r="NZB108" s="249"/>
      <c r="NZC108" s="249"/>
      <c r="NZD108" s="249"/>
      <c r="NZE108" s="249" t="s">
        <v>1355</v>
      </c>
      <c r="NZF108" s="249"/>
      <c r="NZG108" s="249"/>
      <c r="NZH108" s="249"/>
      <c r="NZI108" s="249"/>
      <c r="NZJ108" s="249"/>
      <c r="NZK108" s="249"/>
      <c r="NZL108" s="249"/>
      <c r="NZM108" s="249" t="s">
        <v>1355</v>
      </c>
      <c r="NZN108" s="249"/>
      <c r="NZO108" s="249"/>
      <c r="NZP108" s="249"/>
      <c r="NZQ108" s="249"/>
      <c r="NZR108" s="249"/>
      <c r="NZS108" s="249"/>
      <c r="NZT108" s="249"/>
      <c r="NZU108" s="249" t="s">
        <v>1355</v>
      </c>
      <c r="NZV108" s="249"/>
      <c r="NZW108" s="249"/>
      <c r="NZX108" s="249"/>
      <c r="NZY108" s="249"/>
      <c r="NZZ108" s="249"/>
      <c r="OAA108" s="249"/>
      <c r="OAB108" s="249"/>
      <c r="OAC108" s="249" t="s">
        <v>1355</v>
      </c>
      <c r="OAD108" s="249"/>
      <c r="OAE108" s="249"/>
      <c r="OAF108" s="249"/>
      <c r="OAG108" s="249"/>
      <c r="OAH108" s="249"/>
      <c r="OAI108" s="249"/>
      <c r="OAJ108" s="249"/>
      <c r="OAK108" s="249" t="s">
        <v>1355</v>
      </c>
      <c r="OAL108" s="249"/>
      <c r="OAM108" s="249"/>
      <c r="OAN108" s="249"/>
      <c r="OAO108" s="249"/>
      <c r="OAP108" s="249"/>
      <c r="OAQ108" s="249"/>
      <c r="OAR108" s="249"/>
      <c r="OAS108" s="249" t="s">
        <v>1355</v>
      </c>
      <c r="OAT108" s="249"/>
      <c r="OAU108" s="249"/>
      <c r="OAV108" s="249"/>
      <c r="OAW108" s="249"/>
      <c r="OAX108" s="249"/>
      <c r="OAY108" s="249"/>
      <c r="OAZ108" s="249"/>
      <c r="OBA108" s="249" t="s">
        <v>1355</v>
      </c>
      <c r="OBB108" s="249"/>
      <c r="OBC108" s="249"/>
      <c r="OBD108" s="249"/>
      <c r="OBE108" s="249"/>
      <c r="OBF108" s="249"/>
      <c r="OBG108" s="249"/>
      <c r="OBH108" s="249"/>
      <c r="OBI108" s="249" t="s">
        <v>1355</v>
      </c>
      <c r="OBJ108" s="249"/>
      <c r="OBK108" s="249"/>
      <c r="OBL108" s="249"/>
      <c r="OBM108" s="249"/>
      <c r="OBN108" s="249"/>
      <c r="OBO108" s="249"/>
      <c r="OBP108" s="249"/>
      <c r="OBQ108" s="249" t="s">
        <v>1355</v>
      </c>
      <c r="OBR108" s="249"/>
      <c r="OBS108" s="249"/>
      <c r="OBT108" s="249"/>
      <c r="OBU108" s="249"/>
      <c r="OBV108" s="249"/>
      <c r="OBW108" s="249"/>
      <c r="OBX108" s="249"/>
      <c r="OBY108" s="249" t="s">
        <v>1355</v>
      </c>
      <c r="OBZ108" s="249"/>
      <c r="OCA108" s="249"/>
      <c r="OCB108" s="249"/>
      <c r="OCC108" s="249"/>
      <c r="OCD108" s="249"/>
      <c r="OCE108" s="249"/>
      <c r="OCF108" s="249"/>
      <c r="OCG108" s="249" t="s">
        <v>1355</v>
      </c>
      <c r="OCH108" s="249"/>
      <c r="OCI108" s="249"/>
      <c r="OCJ108" s="249"/>
      <c r="OCK108" s="249"/>
      <c r="OCL108" s="249"/>
      <c r="OCM108" s="249"/>
      <c r="OCN108" s="249"/>
      <c r="OCO108" s="249" t="s">
        <v>1355</v>
      </c>
      <c r="OCP108" s="249"/>
      <c r="OCQ108" s="249"/>
      <c r="OCR108" s="249"/>
      <c r="OCS108" s="249"/>
      <c r="OCT108" s="249"/>
      <c r="OCU108" s="249"/>
      <c r="OCV108" s="249"/>
      <c r="OCW108" s="249" t="s">
        <v>1355</v>
      </c>
      <c r="OCX108" s="249"/>
      <c r="OCY108" s="249"/>
      <c r="OCZ108" s="249"/>
      <c r="ODA108" s="249"/>
      <c r="ODB108" s="249"/>
      <c r="ODC108" s="249"/>
      <c r="ODD108" s="249"/>
      <c r="ODE108" s="249" t="s">
        <v>1355</v>
      </c>
      <c r="ODF108" s="249"/>
      <c r="ODG108" s="249"/>
      <c r="ODH108" s="249"/>
      <c r="ODI108" s="249"/>
      <c r="ODJ108" s="249"/>
      <c r="ODK108" s="249"/>
      <c r="ODL108" s="249"/>
      <c r="ODM108" s="249" t="s">
        <v>1355</v>
      </c>
      <c r="ODN108" s="249"/>
      <c r="ODO108" s="249"/>
      <c r="ODP108" s="249"/>
      <c r="ODQ108" s="249"/>
      <c r="ODR108" s="249"/>
      <c r="ODS108" s="249"/>
      <c r="ODT108" s="249"/>
      <c r="ODU108" s="249" t="s">
        <v>1355</v>
      </c>
      <c r="ODV108" s="249"/>
      <c r="ODW108" s="249"/>
      <c r="ODX108" s="249"/>
      <c r="ODY108" s="249"/>
      <c r="ODZ108" s="249"/>
      <c r="OEA108" s="249"/>
      <c r="OEB108" s="249"/>
      <c r="OEC108" s="249" t="s">
        <v>1355</v>
      </c>
      <c r="OED108" s="249"/>
      <c r="OEE108" s="249"/>
      <c r="OEF108" s="249"/>
      <c r="OEG108" s="249"/>
      <c r="OEH108" s="249"/>
      <c r="OEI108" s="249"/>
      <c r="OEJ108" s="249"/>
      <c r="OEK108" s="249" t="s">
        <v>1355</v>
      </c>
      <c r="OEL108" s="249"/>
      <c r="OEM108" s="249"/>
      <c r="OEN108" s="249"/>
      <c r="OEO108" s="249"/>
      <c r="OEP108" s="249"/>
      <c r="OEQ108" s="249"/>
      <c r="OER108" s="249"/>
      <c r="OES108" s="249" t="s">
        <v>1355</v>
      </c>
      <c r="OET108" s="249"/>
      <c r="OEU108" s="249"/>
      <c r="OEV108" s="249"/>
      <c r="OEW108" s="249"/>
      <c r="OEX108" s="249"/>
      <c r="OEY108" s="249"/>
      <c r="OEZ108" s="249"/>
      <c r="OFA108" s="249" t="s">
        <v>1355</v>
      </c>
      <c r="OFB108" s="249"/>
      <c r="OFC108" s="249"/>
      <c r="OFD108" s="249"/>
      <c r="OFE108" s="249"/>
      <c r="OFF108" s="249"/>
      <c r="OFG108" s="249"/>
      <c r="OFH108" s="249"/>
      <c r="OFI108" s="249" t="s">
        <v>1355</v>
      </c>
      <c r="OFJ108" s="249"/>
      <c r="OFK108" s="249"/>
      <c r="OFL108" s="249"/>
      <c r="OFM108" s="249"/>
      <c r="OFN108" s="249"/>
      <c r="OFO108" s="249"/>
      <c r="OFP108" s="249"/>
      <c r="OFQ108" s="249" t="s">
        <v>1355</v>
      </c>
      <c r="OFR108" s="249"/>
      <c r="OFS108" s="249"/>
      <c r="OFT108" s="249"/>
      <c r="OFU108" s="249"/>
      <c r="OFV108" s="249"/>
      <c r="OFW108" s="249"/>
      <c r="OFX108" s="249"/>
      <c r="OFY108" s="249" t="s">
        <v>1355</v>
      </c>
      <c r="OFZ108" s="249"/>
      <c r="OGA108" s="249"/>
      <c r="OGB108" s="249"/>
      <c r="OGC108" s="249"/>
      <c r="OGD108" s="249"/>
      <c r="OGE108" s="249"/>
      <c r="OGF108" s="249"/>
      <c r="OGG108" s="249" t="s">
        <v>1355</v>
      </c>
      <c r="OGH108" s="249"/>
      <c r="OGI108" s="249"/>
      <c r="OGJ108" s="249"/>
      <c r="OGK108" s="249"/>
      <c r="OGL108" s="249"/>
      <c r="OGM108" s="249"/>
      <c r="OGN108" s="249"/>
      <c r="OGO108" s="249" t="s">
        <v>1355</v>
      </c>
      <c r="OGP108" s="249"/>
      <c r="OGQ108" s="249"/>
      <c r="OGR108" s="249"/>
      <c r="OGS108" s="249"/>
      <c r="OGT108" s="249"/>
      <c r="OGU108" s="249"/>
      <c r="OGV108" s="249"/>
      <c r="OGW108" s="249" t="s">
        <v>1355</v>
      </c>
      <c r="OGX108" s="249"/>
      <c r="OGY108" s="249"/>
      <c r="OGZ108" s="249"/>
      <c r="OHA108" s="249"/>
      <c r="OHB108" s="249"/>
      <c r="OHC108" s="249"/>
      <c r="OHD108" s="249"/>
      <c r="OHE108" s="249" t="s">
        <v>1355</v>
      </c>
      <c r="OHF108" s="249"/>
      <c r="OHG108" s="249"/>
      <c r="OHH108" s="249"/>
      <c r="OHI108" s="249"/>
      <c r="OHJ108" s="249"/>
      <c r="OHK108" s="249"/>
      <c r="OHL108" s="249"/>
      <c r="OHM108" s="249" t="s">
        <v>1355</v>
      </c>
      <c r="OHN108" s="249"/>
      <c r="OHO108" s="249"/>
      <c r="OHP108" s="249"/>
      <c r="OHQ108" s="249"/>
      <c r="OHR108" s="249"/>
      <c r="OHS108" s="249"/>
      <c r="OHT108" s="249"/>
      <c r="OHU108" s="249" t="s">
        <v>1355</v>
      </c>
      <c r="OHV108" s="249"/>
      <c r="OHW108" s="249"/>
      <c r="OHX108" s="249"/>
      <c r="OHY108" s="249"/>
      <c r="OHZ108" s="249"/>
      <c r="OIA108" s="249"/>
      <c r="OIB108" s="249"/>
      <c r="OIC108" s="249" t="s">
        <v>1355</v>
      </c>
      <c r="OID108" s="249"/>
      <c r="OIE108" s="249"/>
      <c r="OIF108" s="249"/>
      <c r="OIG108" s="249"/>
      <c r="OIH108" s="249"/>
      <c r="OII108" s="249"/>
      <c r="OIJ108" s="249"/>
      <c r="OIK108" s="249" t="s">
        <v>1355</v>
      </c>
      <c r="OIL108" s="249"/>
      <c r="OIM108" s="249"/>
      <c r="OIN108" s="249"/>
      <c r="OIO108" s="249"/>
      <c r="OIP108" s="249"/>
      <c r="OIQ108" s="249"/>
      <c r="OIR108" s="249"/>
      <c r="OIS108" s="249" t="s">
        <v>1355</v>
      </c>
      <c r="OIT108" s="249"/>
      <c r="OIU108" s="249"/>
      <c r="OIV108" s="249"/>
      <c r="OIW108" s="249"/>
      <c r="OIX108" s="249"/>
      <c r="OIY108" s="249"/>
      <c r="OIZ108" s="249"/>
      <c r="OJA108" s="249" t="s">
        <v>1355</v>
      </c>
      <c r="OJB108" s="249"/>
      <c r="OJC108" s="249"/>
      <c r="OJD108" s="249"/>
      <c r="OJE108" s="249"/>
      <c r="OJF108" s="249"/>
      <c r="OJG108" s="249"/>
      <c r="OJH108" s="249"/>
      <c r="OJI108" s="249" t="s">
        <v>1355</v>
      </c>
      <c r="OJJ108" s="249"/>
      <c r="OJK108" s="249"/>
      <c r="OJL108" s="249"/>
      <c r="OJM108" s="249"/>
      <c r="OJN108" s="249"/>
      <c r="OJO108" s="249"/>
      <c r="OJP108" s="249"/>
      <c r="OJQ108" s="249" t="s">
        <v>1355</v>
      </c>
      <c r="OJR108" s="249"/>
      <c r="OJS108" s="249"/>
      <c r="OJT108" s="249"/>
      <c r="OJU108" s="249"/>
      <c r="OJV108" s="249"/>
      <c r="OJW108" s="249"/>
      <c r="OJX108" s="249"/>
      <c r="OJY108" s="249" t="s">
        <v>1355</v>
      </c>
      <c r="OJZ108" s="249"/>
      <c r="OKA108" s="249"/>
      <c r="OKB108" s="249"/>
      <c r="OKC108" s="249"/>
      <c r="OKD108" s="249"/>
      <c r="OKE108" s="249"/>
      <c r="OKF108" s="249"/>
      <c r="OKG108" s="249" t="s">
        <v>1355</v>
      </c>
      <c r="OKH108" s="249"/>
      <c r="OKI108" s="249"/>
      <c r="OKJ108" s="249"/>
      <c r="OKK108" s="249"/>
      <c r="OKL108" s="249"/>
      <c r="OKM108" s="249"/>
      <c r="OKN108" s="249"/>
      <c r="OKO108" s="249" t="s">
        <v>1355</v>
      </c>
      <c r="OKP108" s="249"/>
      <c r="OKQ108" s="249"/>
      <c r="OKR108" s="249"/>
      <c r="OKS108" s="249"/>
      <c r="OKT108" s="249"/>
      <c r="OKU108" s="249"/>
      <c r="OKV108" s="249"/>
      <c r="OKW108" s="249" t="s">
        <v>1355</v>
      </c>
      <c r="OKX108" s="249"/>
      <c r="OKY108" s="249"/>
      <c r="OKZ108" s="249"/>
      <c r="OLA108" s="249"/>
      <c r="OLB108" s="249"/>
      <c r="OLC108" s="249"/>
      <c r="OLD108" s="249"/>
      <c r="OLE108" s="249" t="s">
        <v>1355</v>
      </c>
      <c r="OLF108" s="249"/>
      <c r="OLG108" s="249"/>
      <c r="OLH108" s="249"/>
      <c r="OLI108" s="249"/>
      <c r="OLJ108" s="249"/>
      <c r="OLK108" s="249"/>
      <c r="OLL108" s="249"/>
      <c r="OLM108" s="249" t="s">
        <v>1355</v>
      </c>
      <c r="OLN108" s="249"/>
      <c r="OLO108" s="249"/>
      <c r="OLP108" s="249"/>
      <c r="OLQ108" s="249"/>
      <c r="OLR108" s="249"/>
      <c r="OLS108" s="249"/>
      <c r="OLT108" s="249"/>
      <c r="OLU108" s="249" t="s">
        <v>1355</v>
      </c>
      <c r="OLV108" s="249"/>
      <c r="OLW108" s="249"/>
      <c r="OLX108" s="249"/>
      <c r="OLY108" s="249"/>
      <c r="OLZ108" s="249"/>
      <c r="OMA108" s="249"/>
      <c r="OMB108" s="249"/>
      <c r="OMC108" s="249" t="s">
        <v>1355</v>
      </c>
      <c r="OMD108" s="249"/>
      <c r="OME108" s="249"/>
      <c r="OMF108" s="249"/>
      <c r="OMG108" s="249"/>
      <c r="OMH108" s="249"/>
      <c r="OMI108" s="249"/>
      <c r="OMJ108" s="249"/>
      <c r="OMK108" s="249" t="s">
        <v>1355</v>
      </c>
      <c r="OML108" s="249"/>
      <c r="OMM108" s="249"/>
      <c r="OMN108" s="249"/>
      <c r="OMO108" s="249"/>
      <c r="OMP108" s="249"/>
      <c r="OMQ108" s="249"/>
      <c r="OMR108" s="249"/>
      <c r="OMS108" s="249" t="s">
        <v>1355</v>
      </c>
      <c r="OMT108" s="249"/>
      <c r="OMU108" s="249"/>
      <c r="OMV108" s="249"/>
      <c r="OMW108" s="249"/>
      <c r="OMX108" s="249"/>
      <c r="OMY108" s="249"/>
      <c r="OMZ108" s="249"/>
      <c r="ONA108" s="249" t="s">
        <v>1355</v>
      </c>
      <c r="ONB108" s="249"/>
      <c r="ONC108" s="249"/>
      <c r="OND108" s="249"/>
      <c r="ONE108" s="249"/>
      <c r="ONF108" s="249"/>
      <c r="ONG108" s="249"/>
      <c r="ONH108" s="249"/>
      <c r="ONI108" s="249" t="s">
        <v>1355</v>
      </c>
      <c r="ONJ108" s="249"/>
      <c r="ONK108" s="249"/>
      <c r="ONL108" s="249"/>
      <c r="ONM108" s="249"/>
      <c r="ONN108" s="249"/>
      <c r="ONO108" s="249"/>
      <c r="ONP108" s="249"/>
      <c r="ONQ108" s="249" t="s">
        <v>1355</v>
      </c>
      <c r="ONR108" s="249"/>
      <c r="ONS108" s="249"/>
      <c r="ONT108" s="249"/>
      <c r="ONU108" s="249"/>
      <c r="ONV108" s="249"/>
      <c r="ONW108" s="249"/>
      <c r="ONX108" s="249"/>
      <c r="ONY108" s="249" t="s">
        <v>1355</v>
      </c>
      <c r="ONZ108" s="249"/>
      <c r="OOA108" s="249"/>
      <c r="OOB108" s="249"/>
      <c r="OOC108" s="249"/>
      <c r="OOD108" s="249"/>
      <c r="OOE108" s="249"/>
      <c r="OOF108" s="249"/>
      <c r="OOG108" s="249" t="s">
        <v>1355</v>
      </c>
      <c r="OOH108" s="249"/>
      <c r="OOI108" s="249"/>
      <c r="OOJ108" s="249"/>
      <c r="OOK108" s="249"/>
      <c r="OOL108" s="249"/>
      <c r="OOM108" s="249"/>
      <c r="OON108" s="249"/>
      <c r="OOO108" s="249" t="s">
        <v>1355</v>
      </c>
      <c r="OOP108" s="249"/>
      <c r="OOQ108" s="249"/>
      <c r="OOR108" s="249"/>
      <c r="OOS108" s="249"/>
      <c r="OOT108" s="249"/>
      <c r="OOU108" s="249"/>
      <c r="OOV108" s="249"/>
      <c r="OOW108" s="249" t="s">
        <v>1355</v>
      </c>
      <c r="OOX108" s="249"/>
      <c r="OOY108" s="249"/>
      <c r="OOZ108" s="249"/>
      <c r="OPA108" s="249"/>
      <c r="OPB108" s="249"/>
      <c r="OPC108" s="249"/>
      <c r="OPD108" s="249"/>
      <c r="OPE108" s="249" t="s">
        <v>1355</v>
      </c>
      <c r="OPF108" s="249"/>
      <c r="OPG108" s="249"/>
      <c r="OPH108" s="249"/>
      <c r="OPI108" s="249"/>
      <c r="OPJ108" s="249"/>
      <c r="OPK108" s="249"/>
      <c r="OPL108" s="249"/>
      <c r="OPM108" s="249" t="s">
        <v>1355</v>
      </c>
      <c r="OPN108" s="249"/>
      <c r="OPO108" s="249"/>
      <c r="OPP108" s="249"/>
      <c r="OPQ108" s="249"/>
      <c r="OPR108" s="249"/>
      <c r="OPS108" s="249"/>
      <c r="OPT108" s="249"/>
      <c r="OPU108" s="249" t="s">
        <v>1355</v>
      </c>
      <c r="OPV108" s="249"/>
      <c r="OPW108" s="249"/>
      <c r="OPX108" s="249"/>
      <c r="OPY108" s="249"/>
      <c r="OPZ108" s="249"/>
      <c r="OQA108" s="249"/>
      <c r="OQB108" s="249"/>
      <c r="OQC108" s="249" t="s">
        <v>1355</v>
      </c>
      <c r="OQD108" s="249"/>
      <c r="OQE108" s="249"/>
      <c r="OQF108" s="249"/>
      <c r="OQG108" s="249"/>
      <c r="OQH108" s="249"/>
      <c r="OQI108" s="249"/>
      <c r="OQJ108" s="249"/>
      <c r="OQK108" s="249" t="s">
        <v>1355</v>
      </c>
      <c r="OQL108" s="249"/>
      <c r="OQM108" s="249"/>
      <c r="OQN108" s="249"/>
      <c r="OQO108" s="249"/>
      <c r="OQP108" s="249"/>
      <c r="OQQ108" s="249"/>
      <c r="OQR108" s="249"/>
      <c r="OQS108" s="249" t="s">
        <v>1355</v>
      </c>
      <c r="OQT108" s="249"/>
      <c r="OQU108" s="249"/>
      <c r="OQV108" s="249"/>
      <c r="OQW108" s="249"/>
      <c r="OQX108" s="249"/>
      <c r="OQY108" s="249"/>
      <c r="OQZ108" s="249"/>
      <c r="ORA108" s="249" t="s">
        <v>1355</v>
      </c>
      <c r="ORB108" s="249"/>
      <c r="ORC108" s="249"/>
      <c r="ORD108" s="249"/>
      <c r="ORE108" s="249"/>
      <c r="ORF108" s="249"/>
      <c r="ORG108" s="249"/>
      <c r="ORH108" s="249"/>
      <c r="ORI108" s="249" t="s">
        <v>1355</v>
      </c>
      <c r="ORJ108" s="249"/>
      <c r="ORK108" s="249"/>
      <c r="ORL108" s="249"/>
      <c r="ORM108" s="249"/>
      <c r="ORN108" s="249"/>
      <c r="ORO108" s="249"/>
      <c r="ORP108" s="249"/>
      <c r="ORQ108" s="249" t="s">
        <v>1355</v>
      </c>
      <c r="ORR108" s="249"/>
      <c r="ORS108" s="249"/>
      <c r="ORT108" s="249"/>
      <c r="ORU108" s="249"/>
      <c r="ORV108" s="249"/>
      <c r="ORW108" s="249"/>
      <c r="ORX108" s="249"/>
      <c r="ORY108" s="249" t="s">
        <v>1355</v>
      </c>
      <c r="ORZ108" s="249"/>
      <c r="OSA108" s="249"/>
      <c r="OSB108" s="249"/>
      <c r="OSC108" s="249"/>
      <c r="OSD108" s="249"/>
      <c r="OSE108" s="249"/>
      <c r="OSF108" s="249"/>
      <c r="OSG108" s="249" t="s">
        <v>1355</v>
      </c>
      <c r="OSH108" s="249"/>
      <c r="OSI108" s="249"/>
      <c r="OSJ108" s="249"/>
      <c r="OSK108" s="249"/>
      <c r="OSL108" s="249"/>
      <c r="OSM108" s="249"/>
      <c r="OSN108" s="249"/>
      <c r="OSO108" s="249" t="s">
        <v>1355</v>
      </c>
      <c r="OSP108" s="249"/>
      <c r="OSQ108" s="249"/>
      <c r="OSR108" s="249"/>
      <c r="OSS108" s="249"/>
      <c r="OST108" s="249"/>
      <c r="OSU108" s="249"/>
      <c r="OSV108" s="249"/>
      <c r="OSW108" s="249" t="s">
        <v>1355</v>
      </c>
      <c r="OSX108" s="249"/>
      <c r="OSY108" s="249"/>
      <c r="OSZ108" s="249"/>
      <c r="OTA108" s="249"/>
      <c r="OTB108" s="249"/>
      <c r="OTC108" s="249"/>
      <c r="OTD108" s="249"/>
      <c r="OTE108" s="249" t="s">
        <v>1355</v>
      </c>
      <c r="OTF108" s="249"/>
      <c r="OTG108" s="249"/>
      <c r="OTH108" s="249"/>
      <c r="OTI108" s="249"/>
      <c r="OTJ108" s="249"/>
      <c r="OTK108" s="249"/>
      <c r="OTL108" s="249"/>
      <c r="OTM108" s="249" t="s">
        <v>1355</v>
      </c>
      <c r="OTN108" s="249"/>
      <c r="OTO108" s="249"/>
      <c r="OTP108" s="249"/>
      <c r="OTQ108" s="249"/>
      <c r="OTR108" s="249"/>
      <c r="OTS108" s="249"/>
      <c r="OTT108" s="249"/>
      <c r="OTU108" s="249" t="s">
        <v>1355</v>
      </c>
      <c r="OTV108" s="249"/>
      <c r="OTW108" s="249"/>
      <c r="OTX108" s="249"/>
      <c r="OTY108" s="249"/>
      <c r="OTZ108" s="249"/>
      <c r="OUA108" s="249"/>
      <c r="OUB108" s="249"/>
      <c r="OUC108" s="249" t="s">
        <v>1355</v>
      </c>
      <c r="OUD108" s="249"/>
      <c r="OUE108" s="249"/>
      <c r="OUF108" s="249"/>
      <c r="OUG108" s="249"/>
      <c r="OUH108" s="249"/>
      <c r="OUI108" s="249"/>
      <c r="OUJ108" s="249"/>
      <c r="OUK108" s="249" t="s">
        <v>1355</v>
      </c>
      <c r="OUL108" s="249"/>
      <c r="OUM108" s="249"/>
      <c r="OUN108" s="249"/>
      <c r="OUO108" s="249"/>
      <c r="OUP108" s="249"/>
      <c r="OUQ108" s="249"/>
      <c r="OUR108" s="249"/>
      <c r="OUS108" s="249" t="s">
        <v>1355</v>
      </c>
      <c r="OUT108" s="249"/>
      <c r="OUU108" s="249"/>
      <c r="OUV108" s="249"/>
      <c r="OUW108" s="249"/>
      <c r="OUX108" s="249"/>
      <c r="OUY108" s="249"/>
      <c r="OUZ108" s="249"/>
      <c r="OVA108" s="249" t="s">
        <v>1355</v>
      </c>
      <c r="OVB108" s="249"/>
      <c r="OVC108" s="249"/>
      <c r="OVD108" s="249"/>
      <c r="OVE108" s="249"/>
      <c r="OVF108" s="249"/>
      <c r="OVG108" s="249"/>
      <c r="OVH108" s="249"/>
      <c r="OVI108" s="249" t="s">
        <v>1355</v>
      </c>
      <c r="OVJ108" s="249"/>
      <c r="OVK108" s="249"/>
      <c r="OVL108" s="249"/>
      <c r="OVM108" s="249"/>
      <c r="OVN108" s="249"/>
      <c r="OVO108" s="249"/>
      <c r="OVP108" s="249"/>
      <c r="OVQ108" s="249" t="s">
        <v>1355</v>
      </c>
      <c r="OVR108" s="249"/>
      <c r="OVS108" s="249"/>
      <c r="OVT108" s="249"/>
      <c r="OVU108" s="249"/>
      <c r="OVV108" s="249"/>
      <c r="OVW108" s="249"/>
      <c r="OVX108" s="249"/>
      <c r="OVY108" s="249" t="s">
        <v>1355</v>
      </c>
      <c r="OVZ108" s="249"/>
      <c r="OWA108" s="249"/>
      <c r="OWB108" s="249"/>
      <c r="OWC108" s="249"/>
      <c r="OWD108" s="249"/>
      <c r="OWE108" s="249"/>
      <c r="OWF108" s="249"/>
      <c r="OWG108" s="249" t="s">
        <v>1355</v>
      </c>
      <c r="OWH108" s="249"/>
      <c r="OWI108" s="249"/>
      <c r="OWJ108" s="249"/>
      <c r="OWK108" s="249"/>
      <c r="OWL108" s="249"/>
      <c r="OWM108" s="249"/>
      <c r="OWN108" s="249"/>
      <c r="OWO108" s="249" t="s">
        <v>1355</v>
      </c>
      <c r="OWP108" s="249"/>
      <c r="OWQ108" s="249"/>
      <c r="OWR108" s="249"/>
      <c r="OWS108" s="249"/>
      <c r="OWT108" s="249"/>
      <c r="OWU108" s="249"/>
      <c r="OWV108" s="249"/>
      <c r="OWW108" s="249" t="s">
        <v>1355</v>
      </c>
      <c r="OWX108" s="249"/>
      <c r="OWY108" s="249"/>
      <c r="OWZ108" s="249"/>
      <c r="OXA108" s="249"/>
      <c r="OXB108" s="249"/>
      <c r="OXC108" s="249"/>
      <c r="OXD108" s="249"/>
      <c r="OXE108" s="249" t="s">
        <v>1355</v>
      </c>
      <c r="OXF108" s="249"/>
      <c r="OXG108" s="249"/>
      <c r="OXH108" s="249"/>
      <c r="OXI108" s="249"/>
      <c r="OXJ108" s="249"/>
      <c r="OXK108" s="249"/>
      <c r="OXL108" s="249"/>
      <c r="OXM108" s="249" t="s">
        <v>1355</v>
      </c>
      <c r="OXN108" s="249"/>
      <c r="OXO108" s="249"/>
      <c r="OXP108" s="249"/>
      <c r="OXQ108" s="249"/>
      <c r="OXR108" s="249"/>
      <c r="OXS108" s="249"/>
      <c r="OXT108" s="249"/>
      <c r="OXU108" s="249" t="s">
        <v>1355</v>
      </c>
      <c r="OXV108" s="249"/>
      <c r="OXW108" s="249"/>
      <c r="OXX108" s="249"/>
      <c r="OXY108" s="249"/>
      <c r="OXZ108" s="249"/>
      <c r="OYA108" s="249"/>
      <c r="OYB108" s="249"/>
      <c r="OYC108" s="249" t="s">
        <v>1355</v>
      </c>
      <c r="OYD108" s="249"/>
      <c r="OYE108" s="249"/>
      <c r="OYF108" s="249"/>
      <c r="OYG108" s="249"/>
      <c r="OYH108" s="249"/>
      <c r="OYI108" s="249"/>
      <c r="OYJ108" s="249"/>
      <c r="OYK108" s="249" t="s">
        <v>1355</v>
      </c>
      <c r="OYL108" s="249"/>
      <c r="OYM108" s="249"/>
      <c r="OYN108" s="249"/>
      <c r="OYO108" s="249"/>
      <c r="OYP108" s="249"/>
      <c r="OYQ108" s="249"/>
      <c r="OYR108" s="249"/>
      <c r="OYS108" s="249" t="s">
        <v>1355</v>
      </c>
      <c r="OYT108" s="249"/>
      <c r="OYU108" s="249"/>
      <c r="OYV108" s="249"/>
      <c r="OYW108" s="249"/>
      <c r="OYX108" s="249"/>
      <c r="OYY108" s="249"/>
      <c r="OYZ108" s="249"/>
      <c r="OZA108" s="249" t="s">
        <v>1355</v>
      </c>
      <c r="OZB108" s="249"/>
      <c r="OZC108" s="249"/>
      <c r="OZD108" s="249"/>
      <c r="OZE108" s="249"/>
      <c r="OZF108" s="249"/>
      <c r="OZG108" s="249"/>
      <c r="OZH108" s="249"/>
      <c r="OZI108" s="249" t="s">
        <v>1355</v>
      </c>
      <c r="OZJ108" s="249"/>
      <c r="OZK108" s="249"/>
      <c r="OZL108" s="249"/>
      <c r="OZM108" s="249"/>
      <c r="OZN108" s="249"/>
      <c r="OZO108" s="249"/>
      <c r="OZP108" s="249"/>
      <c r="OZQ108" s="249" t="s">
        <v>1355</v>
      </c>
      <c r="OZR108" s="249"/>
      <c r="OZS108" s="249"/>
      <c r="OZT108" s="249"/>
      <c r="OZU108" s="249"/>
      <c r="OZV108" s="249"/>
      <c r="OZW108" s="249"/>
      <c r="OZX108" s="249"/>
      <c r="OZY108" s="249" t="s">
        <v>1355</v>
      </c>
      <c r="OZZ108" s="249"/>
      <c r="PAA108" s="249"/>
      <c r="PAB108" s="249"/>
      <c r="PAC108" s="249"/>
      <c r="PAD108" s="249"/>
      <c r="PAE108" s="249"/>
      <c r="PAF108" s="249"/>
      <c r="PAG108" s="249" t="s">
        <v>1355</v>
      </c>
      <c r="PAH108" s="249"/>
      <c r="PAI108" s="249"/>
      <c r="PAJ108" s="249"/>
      <c r="PAK108" s="249"/>
      <c r="PAL108" s="249"/>
      <c r="PAM108" s="249"/>
      <c r="PAN108" s="249"/>
      <c r="PAO108" s="249" t="s">
        <v>1355</v>
      </c>
      <c r="PAP108" s="249"/>
      <c r="PAQ108" s="249"/>
      <c r="PAR108" s="249"/>
      <c r="PAS108" s="249"/>
      <c r="PAT108" s="249"/>
      <c r="PAU108" s="249"/>
      <c r="PAV108" s="249"/>
      <c r="PAW108" s="249" t="s">
        <v>1355</v>
      </c>
      <c r="PAX108" s="249"/>
      <c r="PAY108" s="249"/>
      <c r="PAZ108" s="249"/>
      <c r="PBA108" s="249"/>
      <c r="PBB108" s="249"/>
      <c r="PBC108" s="249"/>
      <c r="PBD108" s="249"/>
      <c r="PBE108" s="249" t="s">
        <v>1355</v>
      </c>
      <c r="PBF108" s="249"/>
      <c r="PBG108" s="249"/>
      <c r="PBH108" s="249"/>
      <c r="PBI108" s="249"/>
      <c r="PBJ108" s="249"/>
      <c r="PBK108" s="249"/>
      <c r="PBL108" s="249"/>
      <c r="PBM108" s="249" t="s">
        <v>1355</v>
      </c>
      <c r="PBN108" s="249"/>
      <c r="PBO108" s="249"/>
      <c r="PBP108" s="249"/>
      <c r="PBQ108" s="249"/>
      <c r="PBR108" s="249"/>
      <c r="PBS108" s="249"/>
      <c r="PBT108" s="249"/>
      <c r="PBU108" s="249" t="s">
        <v>1355</v>
      </c>
      <c r="PBV108" s="249"/>
      <c r="PBW108" s="249"/>
      <c r="PBX108" s="249"/>
      <c r="PBY108" s="249"/>
      <c r="PBZ108" s="249"/>
      <c r="PCA108" s="249"/>
      <c r="PCB108" s="249"/>
      <c r="PCC108" s="249" t="s">
        <v>1355</v>
      </c>
      <c r="PCD108" s="249"/>
      <c r="PCE108" s="249"/>
      <c r="PCF108" s="249"/>
      <c r="PCG108" s="249"/>
      <c r="PCH108" s="249"/>
      <c r="PCI108" s="249"/>
      <c r="PCJ108" s="249"/>
      <c r="PCK108" s="249" t="s">
        <v>1355</v>
      </c>
      <c r="PCL108" s="249"/>
      <c r="PCM108" s="249"/>
      <c r="PCN108" s="249"/>
      <c r="PCO108" s="249"/>
      <c r="PCP108" s="249"/>
      <c r="PCQ108" s="249"/>
      <c r="PCR108" s="249"/>
      <c r="PCS108" s="249" t="s">
        <v>1355</v>
      </c>
      <c r="PCT108" s="249"/>
      <c r="PCU108" s="249"/>
      <c r="PCV108" s="249"/>
      <c r="PCW108" s="249"/>
      <c r="PCX108" s="249"/>
      <c r="PCY108" s="249"/>
      <c r="PCZ108" s="249"/>
      <c r="PDA108" s="249" t="s">
        <v>1355</v>
      </c>
      <c r="PDB108" s="249"/>
      <c r="PDC108" s="249"/>
      <c r="PDD108" s="249"/>
      <c r="PDE108" s="249"/>
      <c r="PDF108" s="249"/>
      <c r="PDG108" s="249"/>
      <c r="PDH108" s="249"/>
      <c r="PDI108" s="249" t="s">
        <v>1355</v>
      </c>
      <c r="PDJ108" s="249"/>
      <c r="PDK108" s="249"/>
      <c r="PDL108" s="249"/>
      <c r="PDM108" s="249"/>
      <c r="PDN108" s="249"/>
      <c r="PDO108" s="249"/>
      <c r="PDP108" s="249"/>
      <c r="PDQ108" s="249" t="s">
        <v>1355</v>
      </c>
      <c r="PDR108" s="249"/>
      <c r="PDS108" s="249"/>
      <c r="PDT108" s="249"/>
      <c r="PDU108" s="249"/>
      <c r="PDV108" s="249"/>
      <c r="PDW108" s="249"/>
      <c r="PDX108" s="249"/>
      <c r="PDY108" s="249" t="s">
        <v>1355</v>
      </c>
      <c r="PDZ108" s="249"/>
      <c r="PEA108" s="249"/>
      <c r="PEB108" s="249"/>
      <c r="PEC108" s="249"/>
      <c r="PED108" s="249"/>
      <c r="PEE108" s="249"/>
      <c r="PEF108" s="249"/>
      <c r="PEG108" s="249" t="s">
        <v>1355</v>
      </c>
      <c r="PEH108" s="249"/>
      <c r="PEI108" s="249"/>
      <c r="PEJ108" s="249"/>
      <c r="PEK108" s="249"/>
      <c r="PEL108" s="249"/>
      <c r="PEM108" s="249"/>
      <c r="PEN108" s="249"/>
      <c r="PEO108" s="249" t="s">
        <v>1355</v>
      </c>
      <c r="PEP108" s="249"/>
      <c r="PEQ108" s="249"/>
      <c r="PER108" s="249"/>
      <c r="PES108" s="249"/>
      <c r="PET108" s="249"/>
      <c r="PEU108" s="249"/>
      <c r="PEV108" s="249"/>
      <c r="PEW108" s="249" t="s">
        <v>1355</v>
      </c>
      <c r="PEX108" s="249"/>
      <c r="PEY108" s="249"/>
      <c r="PEZ108" s="249"/>
      <c r="PFA108" s="249"/>
      <c r="PFB108" s="249"/>
      <c r="PFC108" s="249"/>
      <c r="PFD108" s="249"/>
      <c r="PFE108" s="249" t="s">
        <v>1355</v>
      </c>
      <c r="PFF108" s="249"/>
      <c r="PFG108" s="249"/>
      <c r="PFH108" s="249"/>
      <c r="PFI108" s="249"/>
      <c r="PFJ108" s="249"/>
      <c r="PFK108" s="249"/>
      <c r="PFL108" s="249"/>
      <c r="PFM108" s="249" t="s">
        <v>1355</v>
      </c>
      <c r="PFN108" s="249"/>
      <c r="PFO108" s="249"/>
      <c r="PFP108" s="249"/>
      <c r="PFQ108" s="249"/>
      <c r="PFR108" s="249"/>
      <c r="PFS108" s="249"/>
      <c r="PFT108" s="249"/>
      <c r="PFU108" s="249" t="s">
        <v>1355</v>
      </c>
      <c r="PFV108" s="249"/>
      <c r="PFW108" s="249"/>
      <c r="PFX108" s="249"/>
      <c r="PFY108" s="249"/>
      <c r="PFZ108" s="249"/>
      <c r="PGA108" s="249"/>
      <c r="PGB108" s="249"/>
      <c r="PGC108" s="249" t="s">
        <v>1355</v>
      </c>
      <c r="PGD108" s="249"/>
      <c r="PGE108" s="249"/>
      <c r="PGF108" s="249"/>
      <c r="PGG108" s="249"/>
      <c r="PGH108" s="249"/>
      <c r="PGI108" s="249"/>
      <c r="PGJ108" s="249"/>
      <c r="PGK108" s="249" t="s">
        <v>1355</v>
      </c>
      <c r="PGL108" s="249"/>
      <c r="PGM108" s="249"/>
      <c r="PGN108" s="249"/>
      <c r="PGO108" s="249"/>
      <c r="PGP108" s="249"/>
      <c r="PGQ108" s="249"/>
      <c r="PGR108" s="249"/>
      <c r="PGS108" s="249" t="s">
        <v>1355</v>
      </c>
      <c r="PGT108" s="249"/>
      <c r="PGU108" s="249"/>
      <c r="PGV108" s="249"/>
      <c r="PGW108" s="249"/>
      <c r="PGX108" s="249"/>
      <c r="PGY108" s="249"/>
      <c r="PGZ108" s="249"/>
      <c r="PHA108" s="249" t="s">
        <v>1355</v>
      </c>
      <c r="PHB108" s="249"/>
      <c r="PHC108" s="249"/>
      <c r="PHD108" s="249"/>
      <c r="PHE108" s="249"/>
      <c r="PHF108" s="249"/>
      <c r="PHG108" s="249"/>
      <c r="PHH108" s="249"/>
      <c r="PHI108" s="249" t="s">
        <v>1355</v>
      </c>
      <c r="PHJ108" s="249"/>
      <c r="PHK108" s="249"/>
      <c r="PHL108" s="249"/>
      <c r="PHM108" s="249"/>
      <c r="PHN108" s="249"/>
      <c r="PHO108" s="249"/>
      <c r="PHP108" s="249"/>
      <c r="PHQ108" s="249" t="s">
        <v>1355</v>
      </c>
      <c r="PHR108" s="249"/>
      <c r="PHS108" s="249"/>
      <c r="PHT108" s="249"/>
      <c r="PHU108" s="249"/>
      <c r="PHV108" s="249"/>
      <c r="PHW108" s="249"/>
      <c r="PHX108" s="249"/>
      <c r="PHY108" s="249" t="s">
        <v>1355</v>
      </c>
      <c r="PHZ108" s="249"/>
      <c r="PIA108" s="249"/>
      <c r="PIB108" s="249"/>
      <c r="PIC108" s="249"/>
      <c r="PID108" s="249"/>
      <c r="PIE108" s="249"/>
      <c r="PIF108" s="249"/>
      <c r="PIG108" s="249" t="s">
        <v>1355</v>
      </c>
      <c r="PIH108" s="249"/>
      <c r="PII108" s="249"/>
      <c r="PIJ108" s="249"/>
      <c r="PIK108" s="249"/>
      <c r="PIL108" s="249"/>
      <c r="PIM108" s="249"/>
      <c r="PIN108" s="249"/>
      <c r="PIO108" s="249" t="s">
        <v>1355</v>
      </c>
      <c r="PIP108" s="249"/>
      <c r="PIQ108" s="249"/>
      <c r="PIR108" s="249"/>
      <c r="PIS108" s="249"/>
      <c r="PIT108" s="249"/>
      <c r="PIU108" s="249"/>
      <c r="PIV108" s="249"/>
      <c r="PIW108" s="249" t="s">
        <v>1355</v>
      </c>
      <c r="PIX108" s="249"/>
      <c r="PIY108" s="249"/>
      <c r="PIZ108" s="249"/>
      <c r="PJA108" s="249"/>
      <c r="PJB108" s="249"/>
      <c r="PJC108" s="249"/>
      <c r="PJD108" s="249"/>
      <c r="PJE108" s="249" t="s">
        <v>1355</v>
      </c>
      <c r="PJF108" s="249"/>
      <c r="PJG108" s="249"/>
      <c r="PJH108" s="249"/>
      <c r="PJI108" s="249"/>
      <c r="PJJ108" s="249"/>
      <c r="PJK108" s="249"/>
      <c r="PJL108" s="249"/>
      <c r="PJM108" s="249" t="s">
        <v>1355</v>
      </c>
      <c r="PJN108" s="249"/>
      <c r="PJO108" s="249"/>
      <c r="PJP108" s="249"/>
      <c r="PJQ108" s="249"/>
      <c r="PJR108" s="249"/>
      <c r="PJS108" s="249"/>
      <c r="PJT108" s="249"/>
      <c r="PJU108" s="249" t="s">
        <v>1355</v>
      </c>
      <c r="PJV108" s="249"/>
      <c r="PJW108" s="249"/>
      <c r="PJX108" s="249"/>
      <c r="PJY108" s="249"/>
      <c r="PJZ108" s="249"/>
      <c r="PKA108" s="249"/>
      <c r="PKB108" s="249"/>
      <c r="PKC108" s="249" t="s">
        <v>1355</v>
      </c>
      <c r="PKD108" s="249"/>
      <c r="PKE108" s="249"/>
      <c r="PKF108" s="249"/>
      <c r="PKG108" s="249"/>
      <c r="PKH108" s="249"/>
      <c r="PKI108" s="249"/>
      <c r="PKJ108" s="249"/>
      <c r="PKK108" s="249" t="s">
        <v>1355</v>
      </c>
      <c r="PKL108" s="249"/>
      <c r="PKM108" s="249"/>
      <c r="PKN108" s="249"/>
      <c r="PKO108" s="249"/>
      <c r="PKP108" s="249"/>
      <c r="PKQ108" s="249"/>
      <c r="PKR108" s="249"/>
      <c r="PKS108" s="249" t="s">
        <v>1355</v>
      </c>
      <c r="PKT108" s="249"/>
      <c r="PKU108" s="249"/>
      <c r="PKV108" s="249"/>
      <c r="PKW108" s="249"/>
      <c r="PKX108" s="249"/>
      <c r="PKY108" s="249"/>
      <c r="PKZ108" s="249"/>
      <c r="PLA108" s="249" t="s">
        <v>1355</v>
      </c>
      <c r="PLB108" s="249"/>
      <c r="PLC108" s="249"/>
      <c r="PLD108" s="249"/>
      <c r="PLE108" s="249"/>
      <c r="PLF108" s="249"/>
      <c r="PLG108" s="249"/>
      <c r="PLH108" s="249"/>
      <c r="PLI108" s="249" t="s">
        <v>1355</v>
      </c>
      <c r="PLJ108" s="249"/>
      <c r="PLK108" s="249"/>
      <c r="PLL108" s="249"/>
      <c r="PLM108" s="249"/>
      <c r="PLN108" s="249"/>
      <c r="PLO108" s="249"/>
      <c r="PLP108" s="249"/>
      <c r="PLQ108" s="249" t="s">
        <v>1355</v>
      </c>
      <c r="PLR108" s="249"/>
      <c r="PLS108" s="249"/>
      <c r="PLT108" s="249"/>
      <c r="PLU108" s="249"/>
      <c r="PLV108" s="249"/>
      <c r="PLW108" s="249"/>
      <c r="PLX108" s="249"/>
      <c r="PLY108" s="249" t="s">
        <v>1355</v>
      </c>
      <c r="PLZ108" s="249"/>
      <c r="PMA108" s="249"/>
      <c r="PMB108" s="249"/>
      <c r="PMC108" s="249"/>
      <c r="PMD108" s="249"/>
      <c r="PME108" s="249"/>
      <c r="PMF108" s="249"/>
      <c r="PMG108" s="249" t="s">
        <v>1355</v>
      </c>
      <c r="PMH108" s="249"/>
      <c r="PMI108" s="249"/>
      <c r="PMJ108" s="249"/>
      <c r="PMK108" s="249"/>
      <c r="PML108" s="249"/>
      <c r="PMM108" s="249"/>
      <c r="PMN108" s="249"/>
      <c r="PMO108" s="249" t="s">
        <v>1355</v>
      </c>
      <c r="PMP108" s="249"/>
      <c r="PMQ108" s="249"/>
      <c r="PMR108" s="249"/>
      <c r="PMS108" s="249"/>
      <c r="PMT108" s="249"/>
      <c r="PMU108" s="249"/>
      <c r="PMV108" s="249"/>
      <c r="PMW108" s="249" t="s">
        <v>1355</v>
      </c>
      <c r="PMX108" s="249"/>
      <c r="PMY108" s="249"/>
      <c r="PMZ108" s="249"/>
      <c r="PNA108" s="249"/>
      <c r="PNB108" s="249"/>
      <c r="PNC108" s="249"/>
      <c r="PND108" s="249"/>
      <c r="PNE108" s="249" t="s">
        <v>1355</v>
      </c>
      <c r="PNF108" s="249"/>
      <c r="PNG108" s="249"/>
      <c r="PNH108" s="249"/>
      <c r="PNI108" s="249"/>
      <c r="PNJ108" s="249"/>
      <c r="PNK108" s="249"/>
      <c r="PNL108" s="249"/>
      <c r="PNM108" s="249" t="s">
        <v>1355</v>
      </c>
      <c r="PNN108" s="249"/>
      <c r="PNO108" s="249"/>
      <c r="PNP108" s="249"/>
      <c r="PNQ108" s="249"/>
      <c r="PNR108" s="249"/>
      <c r="PNS108" s="249"/>
      <c r="PNT108" s="249"/>
      <c r="PNU108" s="249" t="s">
        <v>1355</v>
      </c>
      <c r="PNV108" s="249"/>
      <c r="PNW108" s="249"/>
      <c r="PNX108" s="249"/>
      <c r="PNY108" s="249"/>
      <c r="PNZ108" s="249"/>
      <c r="POA108" s="249"/>
      <c r="POB108" s="249"/>
      <c r="POC108" s="249" t="s">
        <v>1355</v>
      </c>
      <c r="POD108" s="249"/>
      <c r="POE108" s="249"/>
      <c r="POF108" s="249"/>
      <c r="POG108" s="249"/>
      <c r="POH108" s="249"/>
      <c r="POI108" s="249"/>
      <c r="POJ108" s="249"/>
      <c r="POK108" s="249" t="s">
        <v>1355</v>
      </c>
      <c r="POL108" s="249"/>
      <c r="POM108" s="249"/>
      <c r="PON108" s="249"/>
      <c r="POO108" s="249"/>
      <c r="POP108" s="249"/>
      <c r="POQ108" s="249"/>
      <c r="POR108" s="249"/>
      <c r="POS108" s="249" t="s">
        <v>1355</v>
      </c>
      <c r="POT108" s="249"/>
      <c r="POU108" s="249"/>
      <c r="POV108" s="249"/>
      <c r="POW108" s="249"/>
      <c r="POX108" s="249"/>
      <c r="POY108" s="249"/>
      <c r="POZ108" s="249"/>
      <c r="PPA108" s="249" t="s">
        <v>1355</v>
      </c>
      <c r="PPB108" s="249"/>
      <c r="PPC108" s="249"/>
      <c r="PPD108" s="249"/>
      <c r="PPE108" s="249"/>
      <c r="PPF108" s="249"/>
      <c r="PPG108" s="249"/>
      <c r="PPH108" s="249"/>
      <c r="PPI108" s="249" t="s">
        <v>1355</v>
      </c>
      <c r="PPJ108" s="249"/>
      <c r="PPK108" s="249"/>
      <c r="PPL108" s="249"/>
      <c r="PPM108" s="249"/>
      <c r="PPN108" s="249"/>
      <c r="PPO108" s="249"/>
      <c r="PPP108" s="249"/>
      <c r="PPQ108" s="249" t="s">
        <v>1355</v>
      </c>
      <c r="PPR108" s="249"/>
      <c r="PPS108" s="249"/>
      <c r="PPT108" s="249"/>
      <c r="PPU108" s="249"/>
      <c r="PPV108" s="249"/>
      <c r="PPW108" s="249"/>
      <c r="PPX108" s="249"/>
      <c r="PPY108" s="249" t="s">
        <v>1355</v>
      </c>
      <c r="PPZ108" s="249"/>
      <c r="PQA108" s="249"/>
      <c r="PQB108" s="249"/>
      <c r="PQC108" s="249"/>
      <c r="PQD108" s="249"/>
      <c r="PQE108" s="249"/>
      <c r="PQF108" s="249"/>
      <c r="PQG108" s="249" t="s">
        <v>1355</v>
      </c>
      <c r="PQH108" s="249"/>
      <c r="PQI108" s="249"/>
      <c r="PQJ108" s="249"/>
      <c r="PQK108" s="249"/>
      <c r="PQL108" s="249"/>
      <c r="PQM108" s="249"/>
      <c r="PQN108" s="249"/>
      <c r="PQO108" s="249" t="s">
        <v>1355</v>
      </c>
      <c r="PQP108" s="249"/>
      <c r="PQQ108" s="249"/>
      <c r="PQR108" s="249"/>
      <c r="PQS108" s="249"/>
      <c r="PQT108" s="249"/>
      <c r="PQU108" s="249"/>
      <c r="PQV108" s="249"/>
      <c r="PQW108" s="249" t="s">
        <v>1355</v>
      </c>
      <c r="PQX108" s="249"/>
      <c r="PQY108" s="249"/>
      <c r="PQZ108" s="249"/>
      <c r="PRA108" s="249"/>
      <c r="PRB108" s="249"/>
      <c r="PRC108" s="249"/>
      <c r="PRD108" s="249"/>
      <c r="PRE108" s="249" t="s">
        <v>1355</v>
      </c>
      <c r="PRF108" s="249"/>
      <c r="PRG108" s="249"/>
      <c r="PRH108" s="249"/>
      <c r="PRI108" s="249"/>
      <c r="PRJ108" s="249"/>
      <c r="PRK108" s="249"/>
      <c r="PRL108" s="249"/>
      <c r="PRM108" s="249" t="s">
        <v>1355</v>
      </c>
      <c r="PRN108" s="249"/>
      <c r="PRO108" s="249"/>
      <c r="PRP108" s="249"/>
      <c r="PRQ108" s="249"/>
      <c r="PRR108" s="249"/>
      <c r="PRS108" s="249"/>
      <c r="PRT108" s="249"/>
      <c r="PRU108" s="249" t="s">
        <v>1355</v>
      </c>
      <c r="PRV108" s="249"/>
      <c r="PRW108" s="249"/>
      <c r="PRX108" s="249"/>
      <c r="PRY108" s="249"/>
      <c r="PRZ108" s="249"/>
      <c r="PSA108" s="249"/>
      <c r="PSB108" s="249"/>
      <c r="PSC108" s="249" t="s">
        <v>1355</v>
      </c>
      <c r="PSD108" s="249"/>
      <c r="PSE108" s="249"/>
      <c r="PSF108" s="249"/>
      <c r="PSG108" s="249"/>
      <c r="PSH108" s="249"/>
      <c r="PSI108" s="249"/>
      <c r="PSJ108" s="249"/>
      <c r="PSK108" s="249" t="s">
        <v>1355</v>
      </c>
      <c r="PSL108" s="249"/>
      <c r="PSM108" s="249"/>
      <c r="PSN108" s="249"/>
      <c r="PSO108" s="249"/>
      <c r="PSP108" s="249"/>
      <c r="PSQ108" s="249"/>
      <c r="PSR108" s="249"/>
      <c r="PSS108" s="249" t="s">
        <v>1355</v>
      </c>
      <c r="PST108" s="249"/>
      <c r="PSU108" s="249"/>
      <c r="PSV108" s="249"/>
      <c r="PSW108" s="249"/>
      <c r="PSX108" s="249"/>
      <c r="PSY108" s="249"/>
      <c r="PSZ108" s="249"/>
      <c r="PTA108" s="249" t="s">
        <v>1355</v>
      </c>
      <c r="PTB108" s="249"/>
      <c r="PTC108" s="249"/>
      <c r="PTD108" s="249"/>
      <c r="PTE108" s="249"/>
      <c r="PTF108" s="249"/>
      <c r="PTG108" s="249"/>
      <c r="PTH108" s="249"/>
      <c r="PTI108" s="249" t="s">
        <v>1355</v>
      </c>
      <c r="PTJ108" s="249"/>
      <c r="PTK108" s="249"/>
      <c r="PTL108" s="249"/>
      <c r="PTM108" s="249"/>
      <c r="PTN108" s="249"/>
      <c r="PTO108" s="249"/>
      <c r="PTP108" s="249"/>
      <c r="PTQ108" s="249" t="s">
        <v>1355</v>
      </c>
      <c r="PTR108" s="249"/>
      <c r="PTS108" s="249"/>
      <c r="PTT108" s="249"/>
      <c r="PTU108" s="249"/>
      <c r="PTV108" s="249"/>
      <c r="PTW108" s="249"/>
      <c r="PTX108" s="249"/>
      <c r="PTY108" s="249" t="s">
        <v>1355</v>
      </c>
      <c r="PTZ108" s="249"/>
      <c r="PUA108" s="249"/>
      <c r="PUB108" s="249"/>
      <c r="PUC108" s="249"/>
      <c r="PUD108" s="249"/>
      <c r="PUE108" s="249"/>
      <c r="PUF108" s="249"/>
      <c r="PUG108" s="249" t="s">
        <v>1355</v>
      </c>
      <c r="PUH108" s="249"/>
      <c r="PUI108" s="249"/>
      <c r="PUJ108" s="249"/>
      <c r="PUK108" s="249"/>
      <c r="PUL108" s="249"/>
      <c r="PUM108" s="249"/>
      <c r="PUN108" s="249"/>
      <c r="PUO108" s="249" t="s">
        <v>1355</v>
      </c>
      <c r="PUP108" s="249"/>
      <c r="PUQ108" s="249"/>
      <c r="PUR108" s="249"/>
      <c r="PUS108" s="249"/>
      <c r="PUT108" s="249"/>
      <c r="PUU108" s="249"/>
      <c r="PUV108" s="249"/>
      <c r="PUW108" s="249" t="s">
        <v>1355</v>
      </c>
      <c r="PUX108" s="249"/>
      <c r="PUY108" s="249"/>
      <c r="PUZ108" s="249"/>
      <c r="PVA108" s="249"/>
      <c r="PVB108" s="249"/>
      <c r="PVC108" s="249"/>
      <c r="PVD108" s="249"/>
      <c r="PVE108" s="249" t="s">
        <v>1355</v>
      </c>
      <c r="PVF108" s="249"/>
      <c r="PVG108" s="249"/>
      <c r="PVH108" s="249"/>
      <c r="PVI108" s="249"/>
      <c r="PVJ108" s="249"/>
      <c r="PVK108" s="249"/>
      <c r="PVL108" s="249"/>
      <c r="PVM108" s="249" t="s">
        <v>1355</v>
      </c>
      <c r="PVN108" s="249"/>
      <c r="PVO108" s="249"/>
      <c r="PVP108" s="249"/>
      <c r="PVQ108" s="249"/>
      <c r="PVR108" s="249"/>
      <c r="PVS108" s="249"/>
      <c r="PVT108" s="249"/>
      <c r="PVU108" s="249" t="s">
        <v>1355</v>
      </c>
      <c r="PVV108" s="249"/>
      <c r="PVW108" s="249"/>
      <c r="PVX108" s="249"/>
      <c r="PVY108" s="249"/>
      <c r="PVZ108" s="249"/>
      <c r="PWA108" s="249"/>
      <c r="PWB108" s="249"/>
      <c r="PWC108" s="249" t="s">
        <v>1355</v>
      </c>
      <c r="PWD108" s="249"/>
      <c r="PWE108" s="249"/>
      <c r="PWF108" s="249"/>
      <c r="PWG108" s="249"/>
      <c r="PWH108" s="249"/>
      <c r="PWI108" s="249"/>
      <c r="PWJ108" s="249"/>
      <c r="PWK108" s="249" t="s">
        <v>1355</v>
      </c>
      <c r="PWL108" s="249"/>
      <c r="PWM108" s="249"/>
      <c r="PWN108" s="249"/>
      <c r="PWO108" s="249"/>
      <c r="PWP108" s="249"/>
      <c r="PWQ108" s="249"/>
      <c r="PWR108" s="249"/>
      <c r="PWS108" s="249" t="s">
        <v>1355</v>
      </c>
      <c r="PWT108" s="249"/>
      <c r="PWU108" s="249"/>
      <c r="PWV108" s="249"/>
      <c r="PWW108" s="249"/>
      <c r="PWX108" s="249"/>
      <c r="PWY108" s="249"/>
      <c r="PWZ108" s="249"/>
      <c r="PXA108" s="249" t="s">
        <v>1355</v>
      </c>
      <c r="PXB108" s="249"/>
      <c r="PXC108" s="249"/>
      <c r="PXD108" s="249"/>
      <c r="PXE108" s="249"/>
      <c r="PXF108" s="249"/>
      <c r="PXG108" s="249"/>
      <c r="PXH108" s="249"/>
      <c r="PXI108" s="249" t="s">
        <v>1355</v>
      </c>
      <c r="PXJ108" s="249"/>
      <c r="PXK108" s="249"/>
      <c r="PXL108" s="249"/>
      <c r="PXM108" s="249"/>
      <c r="PXN108" s="249"/>
      <c r="PXO108" s="249"/>
      <c r="PXP108" s="249"/>
      <c r="PXQ108" s="249" t="s">
        <v>1355</v>
      </c>
      <c r="PXR108" s="249"/>
      <c r="PXS108" s="249"/>
      <c r="PXT108" s="249"/>
      <c r="PXU108" s="249"/>
      <c r="PXV108" s="249"/>
      <c r="PXW108" s="249"/>
      <c r="PXX108" s="249"/>
      <c r="PXY108" s="249" t="s">
        <v>1355</v>
      </c>
      <c r="PXZ108" s="249"/>
      <c r="PYA108" s="249"/>
      <c r="PYB108" s="249"/>
      <c r="PYC108" s="249"/>
      <c r="PYD108" s="249"/>
      <c r="PYE108" s="249"/>
      <c r="PYF108" s="249"/>
      <c r="PYG108" s="249" t="s">
        <v>1355</v>
      </c>
      <c r="PYH108" s="249"/>
      <c r="PYI108" s="249"/>
      <c r="PYJ108" s="249"/>
      <c r="PYK108" s="249"/>
      <c r="PYL108" s="249"/>
      <c r="PYM108" s="249"/>
      <c r="PYN108" s="249"/>
      <c r="PYO108" s="249" t="s">
        <v>1355</v>
      </c>
      <c r="PYP108" s="249"/>
      <c r="PYQ108" s="249"/>
      <c r="PYR108" s="249"/>
      <c r="PYS108" s="249"/>
      <c r="PYT108" s="249"/>
      <c r="PYU108" s="249"/>
      <c r="PYV108" s="249"/>
      <c r="PYW108" s="249" t="s">
        <v>1355</v>
      </c>
      <c r="PYX108" s="249"/>
      <c r="PYY108" s="249"/>
      <c r="PYZ108" s="249"/>
      <c r="PZA108" s="249"/>
      <c r="PZB108" s="249"/>
      <c r="PZC108" s="249"/>
      <c r="PZD108" s="249"/>
      <c r="PZE108" s="249" t="s">
        <v>1355</v>
      </c>
      <c r="PZF108" s="249"/>
      <c r="PZG108" s="249"/>
      <c r="PZH108" s="249"/>
      <c r="PZI108" s="249"/>
      <c r="PZJ108" s="249"/>
      <c r="PZK108" s="249"/>
      <c r="PZL108" s="249"/>
      <c r="PZM108" s="249" t="s">
        <v>1355</v>
      </c>
      <c r="PZN108" s="249"/>
      <c r="PZO108" s="249"/>
      <c r="PZP108" s="249"/>
      <c r="PZQ108" s="249"/>
      <c r="PZR108" s="249"/>
      <c r="PZS108" s="249"/>
      <c r="PZT108" s="249"/>
      <c r="PZU108" s="249" t="s">
        <v>1355</v>
      </c>
      <c r="PZV108" s="249"/>
      <c r="PZW108" s="249"/>
      <c r="PZX108" s="249"/>
      <c r="PZY108" s="249"/>
      <c r="PZZ108" s="249"/>
      <c r="QAA108" s="249"/>
      <c r="QAB108" s="249"/>
      <c r="QAC108" s="249" t="s">
        <v>1355</v>
      </c>
      <c r="QAD108" s="249"/>
      <c r="QAE108" s="249"/>
      <c r="QAF108" s="249"/>
      <c r="QAG108" s="249"/>
      <c r="QAH108" s="249"/>
      <c r="QAI108" s="249"/>
      <c r="QAJ108" s="249"/>
      <c r="QAK108" s="249" t="s">
        <v>1355</v>
      </c>
      <c r="QAL108" s="249"/>
      <c r="QAM108" s="249"/>
      <c r="QAN108" s="249"/>
      <c r="QAO108" s="249"/>
      <c r="QAP108" s="249"/>
      <c r="QAQ108" s="249"/>
      <c r="QAR108" s="249"/>
      <c r="QAS108" s="249" t="s">
        <v>1355</v>
      </c>
      <c r="QAT108" s="249"/>
      <c r="QAU108" s="249"/>
      <c r="QAV108" s="249"/>
      <c r="QAW108" s="249"/>
      <c r="QAX108" s="249"/>
      <c r="QAY108" s="249"/>
      <c r="QAZ108" s="249"/>
      <c r="QBA108" s="249" t="s">
        <v>1355</v>
      </c>
      <c r="QBB108" s="249"/>
      <c r="QBC108" s="249"/>
      <c r="QBD108" s="249"/>
      <c r="QBE108" s="249"/>
      <c r="QBF108" s="249"/>
      <c r="QBG108" s="249"/>
      <c r="QBH108" s="249"/>
      <c r="QBI108" s="249" t="s">
        <v>1355</v>
      </c>
      <c r="QBJ108" s="249"/>
      <c r="QBK108" s="249"/>
      <c r="QBL108" s="249"/>
      <c r="QBM108" s="249"/>
      <c r="QBN108" s="249"/>
      <c r="QBO108" s="249"/>
      <c r="QBP108" s="249"/>
      <c r="QBQ108" s="249" t="s">
        <v>1355</v>
      </c>
      <c r="QBR108" s="249"/>
      <c r="QBS108" s="249"/>
      <c r="QBT108" s="249"/>
      <c r="QBU108" s="249"/>
      <c r="QBV108" s="249"/>
      <c r="QBW108" s="249"/>
      <c r="QBX108" s="249"/>
      <c r="QBY108" s="249" t="s">
        <v>1355</v>
      </c>
      <c r="QBZ108" s="249"/>
      <c r="QCA108" s="249"/>
      <c r="QCB108" s="249"/>
      <c r="QCC108" s="249"/>
      <c r="QCD108" s="249"/>
      <c r="QCE108" s="249"/>
      <c r="QCF108" s="249"/>
      <c r="QCG108" s="249" t="s">
        <v>1355</v>
      </c>
      <c r="QCH108" s="249"/>
      <c r="QCI108" s="249"/>
      <c r="QCJ108" s="249"/>
      <c r="QCK108" s="249"/>
      <c r="QCL108" s="249"/>
      <c r="QCM108" s="249"/>
      <c r="QCN108" s="249"/>
      <c r="QCO108" s="249" t="s">
        <v>1355</v>
      </c>
      <c r="QCP108" s="249"/>
      <c r="QCQ108" s="249"/>
      <c r="QCR108" s="249"/>
      <c r="QCS108" s="249"/>
      <c r="QCT108" s="249"/>
      <c r="QCU108" s="249"/>
      <c r="QCV108" s="249"/>
      <c r="QCW108" s="249" t="s">
        <v>1355</v>
      </c>
      <c r="QCX108" s="249"/>
      <c r="QCY108" s="249"/>
      <c r="QCZ108" s="249"/>
      <c r="QDA108" s="249"/>
      <c r="QDB108" s="249"/>
      <c r="QDC108" s="249"/>
      <c r="QDD108" s="249"/>
      <c r="QDE108" s="249" t="s">
        <v>1355</v>
      </c>
      <c r="QDF108" s="249"/>
      <c r="QDG108" s="249"/>
      <c r="QDH108" s="249"/>
      <c r="QDI108" s="249"/>
      <c r="QDJ108" s="249"/>
      <c r="QDK108" s="249"/>
      <c r="QDL108" s="249"/>
      <c r="QDM108" s="249" t="s">
        <v>1355</v>
      </c>
      <c r="QDN108" s="249"/>
      <c r="QDO108" s="249"/>
      <c r="QDP108" s="249"/>
      <c r="QDQ108" s="249"/>
      <c r="QDR108" s="249"/>
      <c r="QDS108" s="249"/>
      <c r="QDT108" s="249"/>
      <c r="QDU108" s="249" t="s">
        <v>1355</v>
      </c>
      <c r="QDV108" s="249"/>
      <c r="QDW108" s="249"/>
      <c r="QDX108" s="249"/>
      <c r="QDY108" s="249"/>
      <c r="QDZ108" s="249"/>
      <c r="QEA108" s="249"/>
      <c r="QEB108" s="249"/>
      <c r="QEC108" s="249" t="s">
        <v>1355</v>
      </c>
      <c r="QED108" s="249"/>
      <c r="QEE108" s="249"/>
      <c r="QEF108" s="249"/>
      <c r="QEG108" s="249"/>
      <c r="QEH108" s="249"/>
      <c r="QEI108" s="249"/>
      <c r="QEJ108" s="249"/>
      <c r="QEK108" s="249" t="s">
        <v>1355</v>
      </c>
      <c r="QEL108" s="249"/>
      <c r="QEM108" s="249"/>
      <c r="QEN108" s="249"/>
      <c r="QEO108" s="249"/>
      <c r="QEP108" s="249"/>
      <c r="QEQ108" s="249"/>
      <c r="QER108" s="249"/>
      <c r="QES108" s="249" t="s">
        <v>1355</v>
      </c>
      <c r="QET108" s="249"/>
      <c r="QEU108" s="249"/>
      <c r="QEV108" s="249"/>
      <c r="QEW108" s="249"/>
      <c r="QEX108" s="249"/>
      <c r="QEY108" s="249"/>
      <c r="QEZ108" s="249"/>
      <c r="QFA108" s="249" t="s">
        <v>1355</v>
      </c>
      <c r="QFB108" s="249"/>
      <c r="QFC108" s="249"/>
      <c r="QFD108" s="249"/>
      <c r="QFE108" s="249"/>
      <c r="QFF108" s="249"/>
      <c r="QFG108" s="249"/>
      <c r="QFH108" s="249"/>
      <c r="QFI108" s="249" t="s">
        <v>1355</v>
      </c>
      <c r="QFJ108" s="249"/>
      <c r="QFK108" s="249"/>
      <c r="QFL108" s="249"/>
      <c r="QFM108" s="249"/>
      <c r="QFN108" s="249"/>
      <c r="QFO108" s="249"/>
      <c r="QFP108" s="249"/>
      <c r="QFQ108" s="249" t="s">
        <v>1355</v>
      </c>
      <c r="QFR108" s="249"/>
      <c r="QFS108" s="249"/>
      <c r="QFT108" s="249"/>
      <c r="QFU108" s="249"/>
      <c r="QFV108" s="249"/>
      <c r="QFW108" s="249"/>
      <c r="QFX108" s="249"/>
      <c r="QFY108" s="249" t="s">
        <v>1355</v>
      </c>
      <c r="QFZ108" s="249"/>
      <c r="QGA108" s="249"/>
      <c r="QGB108" s="249"/>
      <c r="QGC108" s="249"/>
      <c r="QGD108" s="249"/>
      <c r="QGE108" s="249"/>
      <c r="QGF108" s="249"/>
      <c r="QGG108" s="249" t="s">
        <v>1355</v>
      </c>
      <c r="QGH108" s="249"/>
      <c r="QGI108" s="249"/>
      <c r="QGJ108" s="249"/>
      <c r="QGK108" s="249"/>
      <c r="QGL108" s="249"/>
      <c r="QGM108" s="249"/>
      <c r="QGN108" s="249"/>
      <c r="QGO108" s="249" t="s">
        <v>1355</v>
      </c>
      <c r="QGP108" s="249"/>
      <c r="QGQ108" s="249"/>
      <c r="QGR108" s="249"/>
      <c r="QGS108" s="249"/>
      <c r="QGT108" s="249"/>
      <c r="QGU108" s="249"/>
      <c r="QGV108" s="249"/>
      <c r="QGW108" s="249" t="s">
        <v>1355</v>
      </c>
      <c r="QGX108" s="249"/>
      <c r="QGY108" s="249"/>
      <c r="QGZ108" s="249"/>
      <c r="QHA108" s="249"/>
      <c r="QHB108" s="249"/>
      <c r="QHC108" s="249"/>
      <c r="QHD108" s="249"/>
      <c r="QHE108" s="249" t="s">
        <v>1355</v>
      </c>
      <c r="QHF108" s="249"/>
      <c r="QHG108" s="249"/>
      <c r="QHH108" s="249"/>
      <c r="QHI108" s="249"/>
      <c r="QHJ108" s="249"/>
      <c r="QHK108" s="249"/>
      <c r="QHL108" s="249"/>
      <c r="QHM108" s="249" t="s">
        <v>1355</v>
      </c>
      <c r="QHN108" s="249"/>
      <c r="QHO108" s="249"/>
      <c r="QHP108" s="249"/>
      <c r="QHQ108" s="249"/>
      <c r="QHR108" s="249"/>
      <c r="QHS108" s="249"/>
      <c r="QHT108" s="249"/>
      <c r="QHU108" s="249" t="s">
        <v>1355</v>
      </c>
      <c r="QHV108" s="249"/>
      <c r="QHW108" s="249"/>
      <c r="QHX108" s="249"/>
      <c r="QHY108" s="249"/>
      <c r="QHZ108" s="249"/>
      <c r="QIA108" s="249"/>
      <c r="QIB108" s="249"/>
      <c r="QIC108" s="249" t="s">
        <v>1355</v>
      </c>
      <c r="QID108" s="249"/>
      <c r="QIE108" s="249"/>
      <c r="QIF108" s="249"/>
      <c r="QIG108" s="249"/>
      <c r="QIH108" s="249"/>
      <c r="QII108" s="249"/>
      <c r="QIJ108" s="249"/>
      <c r="QIK108" s="249" t="s">
        <v>1355</v>
      </c>
      <c r="QIL108" s="249"/>
      <c r="QIM108" s="249"/>
      <c r="QIN108" s="249"/>
      <c r="QIO108" s="249"/>
      <c r="QIP108" s="249"/>
      <c r="QIQ108" s="249"/>
      <c r="QIR108" s="249"/>
      <c r="QIS108" s="249" t="s">
        <v>1355</v>
      </c>
      <c r="QIT108" s="249"/>
      <c r="QIU108" s="249"/>
      <c r="QIV108" s="249"/>
      <c r="QIW108" s="249"/>
      <c r="QIX108" s="249"/>
      <c r="QIY108" s="249"/>
      <c r="QIZ108" s="249"/>
      <c r="QJA108" s="249" t="s">
        <v>1355</v>
      </c>
      <c r="QJB108" s="249"/>
      <c r="QJC108" s="249"/>
      <c r="QJD108" s="249"/>
      <c r="QJE108" s="249"/>
      <c r="QJF108" s="249"/>
      <c r="QJG108" s="249"/>
      <c r="QJH108" s="249"/>
      <c r="QJI108" s="249" t="s">
        <v>1355</v>
      </c>
      <c r="QJJ108" s="249"/>
      <c r="QJK108" s="249"/>
      <c r="QJL108" s="249"/>
      <c r="QJM108" s="249"/>
      <c r="QJN108" s="249"/>
      <c r="QJO108" s="249"/>
      <c r="QJP108" s="249"/>
      <c r="QJQ108" s="249" t="s">
        <v>1355</v>
      </c>
      <c r="QJR108" s="249"/>
      <c r="QJS108" s="249"/>
      <c r="QJT108" s="249"/>
      <c r="QJU108" s="249"/>
      <c r="QJV108" s="249"/>
      <c r="QJW108" s="249"/>
      <c r="QJX108" s="249"/>
      <c r="QJY108" s="249" t="s">
        <v>1355</v>
      </c>
      <c r="QJZ108" s="249"/>
      <c r="QKA108" s="249"/>
      <c r="QKB108" s="249"/>
      <c r="QKC108" s="249"/>
      <c r="QKD108" s="249"/>
      <c r="QKE108" s="249"/>
      <c r="QKF108" s="249"/>
      <c r="QKG108" s="249" t="s">
        <v>1355</v>
      </c>
      <c r="QKH108" s="249"/>
      <c r="QKI108" s="249"/>
      <c r="QKJ108" s="249"/>
      <c r="QKK108" s="249"/>
      <c r="QKL108" s="249"/>
      <c r="QKM108" s="249"/>
      <c r="QKN108" s="249"/>
      <c r="QKO108" s="249" t="s">
        <v>1355</v>
      </c>
      <c r="QKP108" s="249"/>
      <c r="QKQ108" s="249"/>
      <c r="QKR108" s="249"/>
      <c r="QKS108" s="249"/>
      <c r="QKT108" s="249"/>
      <c r="QKU108" s="249"/>
      <c r="QKV108" s="249"/>
      <c r="QKW108" s="249" t="s">
        <v>1355</v>
      </c>
      <c r="QKX108" s="249"/>
      <c r="QKY108" s="249"/>
      <c r="QKZ108" s="249"/>
      <c r="QLA108" s="249"/>
      <c r="QLB108" s="249"/>
      <c r="QLC108" s="249"/>
      <c r="QLD108" s="249"/>
      <c r="QLE108" s="249" t="s">
        <v>1355</v>
      </c>
      <c r="QLF108" s="249"/>
      <c r="QLG108" s="249"/>
      <c r="QLH108" s="249"/>
      <c r="QLI108" s="249"/>
      <c r="QLJ108" s="249"/>
      <c r="QLK108" s="249"/>
      <c r="QLL108" s="249"/>
      <c r="QLM108" s="249" t="s">
        <v>1355</v>
      </c>
      <c r="QLN108" s="249"/>
      <c r="QLO108" s="249"/>
      <c r="QLP108" s="249"/>
      <c r="QLQ108" s="249"/>
      <c r="QLR108" s="249"/>
      <c r="QLS108" s="249"/>
      <c r="QLT108" s="249"/>
      <c r="QLU108" s="249" t="s">
        <v>1355</v>
      </c>
      <c r="QLV108" s="249"/>
      <c r="QLW108" s="249"/>
      <c r="QLX108" s="249"/>
      <c r="QLY108" s="249"/>
      <c r="QLZ108" s="249"/>
      <c r="QMA108" s="249"/>
      <c r="QMB108" s="249"/>
      <c r="QMC108" s="249" t="s">
        <v>1355</v>
      </c>
      <c r="QMD108" s="249"/>
      <c r="QME108" s="249"/>
      <c r="QMF108" s="249"/>
      <c r="QMG108" s="249"/>
      <c r="QMH108" s="249"/>
      <c r="QMI108" s="249"/>
      <c r="QMJ108" s="249"/>
      <c r="QMK108" s="249" t="s">
        <v>1355</v>
      </c>
      <c r="QML108" s="249"/>
      <c r="QMM108" s="249"/>
      <c r="QMN108" s="249"/>
      <c r="QMO108" s="249"/>
      <c r="QMP108" s="249"/>
      <c r="QMQ108" s="249"/>
      <c r="QMR108" s="249"/>
      <c r="QMS108" s="249" t="s">
        <v>1355</v>
      </c>
      <c r="QMT108" s="249"/>
      <c r="QMU108" s="249"/>
      <c r="QMV108" s="249"/>
      <c r="QMW108" s="249"/>
      <c r="QMX108" s="249"/>
      <c r="QMY108" s="249"/>
      <c r="QMZ108" s="249"/>
      <c r="QNA108" s="249" t="s">
        <v>1355</v>
      </c>
      <c r="QNB108" s="249"/>
      <c r="QNC108" s="249"/>
      <c r="QND108" s="249"/>
      <c r="QNE108" s="249"/>
      <c r="QNF108" s="249"/>
      <c r="QNG108" s="249"/>
      <c r="QNH108" s="249"/>
      <c r="QNI108" s="249" t="s">
        <v>1355</v>
      </c>
      <c r="QNJ108" s="249"/>
      <c r="QNK108" s="249"/>
      <c r="QNL108" s="249"/>
      <c r="QNM108" s="249"/>
      <c r="QNN108" s="249"/>
      <c r="QNO108" s="249"/>
      <c r="QNP108" s="249"/>
      <c r="QNQ108" s="249" t="s">
        <v>1355</v>
      </c>
      <c r="QNR108" s="249"/>
      <c r="QNS108" s="249"/>
      <c r="QNT108" s="249"/>
      <c r="QNU108" s="249"/>
      <c r="QNV108" s="249"/>
      <c r="QNW108" s="249"/>
      <c r="QNX108" s="249"/>
      <c r="QNY108" s="249" t="s">
        <v>1355</v>
      </c>
      <c r="QNZ108" s="249"/>
      <c r="QOA108" s="249"/>
      <c r="QOB108" s="249"/>
      <c r="QOC108" s="249"/>
      <c r="QOD108" s="249"/>
      <c r="QOE108" s="249"/>
      <c r="QOF108" s="249"/>
      <c r="QOG108" s="249" t="s">
        <v>1355</v>
      </c>
      <c r="QOH108" s="249"/>
      <c r="QOI108" s="249"/>
      <c r="QOJ108" s="249"/>
      <c r="QOK108" s="249"/>
      <c r="QOL108" s="249"/>
      <c r="QOM108" s="249"/>
      <c r="QON108" s="249"/>
      <c r="QOO108" s="249" t="s">
        <v>1355</v>
      </c>
      <c r="QOP108" s="249"/>
      <c r="QOQ108" s="249"/>
      <c r="QOR108" s="249"/>
      <c r="QOS108" s="249"/>
      <c r="QOT108" s="249"/>
      <c r="QOU108" s="249"/>
      <c r="QOV108" s="249"/>
      <c r="QOW108" s="249" t="s">
        <v>1355</v>
      </c>
      <c r="QOX108" s="249"/>
      <c r="QOY108" s="249"/>
      <c r="QOZ108" s="249"/>
      <c r="QPA108" s="249"/>
      <c r="QPB108" s="249"/>
      <c r="QPC108" s="249"/>
      <c r="QPD108" s="249"/>
      <c r="QPE108" s="249" t="s">
        <v>1355</v>
      </c>
      <c r="QPF108" s="249"/>
      <c r="QPG108" s="249"/>
      <c r="QPH108" s="249"/>
      <c r="QPI108" s="249"/>
      <c r="QPJ108" s="249"/>
      <c r="QPK108" s="249"/>
      <c r="QPL108" s="249"/>
      <c r="QPM108" s="249" t="s">
        <v>1355</v>
      </c>
      <c r="QPN108" s="249"/>
      <c r="QPO108" s="249"/>
      <c r="QPP108" s="249"/>
      <c r="QPQ108" s="249"/>
      <c r="QPR108" s="249"/>
      <c r="QPS108" s="249"/>
      <c r="QPT108" s="249"/>
      <c r="QPU108" s="249" t="s">
        <v>1355</v>
      </c>
      <c r="QPV108" s="249"/>
      <c r="QPW108" s="249"/>
      <c r="QPX108" s="249"/>
      <c r="QPY108" s="249"/>
      <c r="QPZ108" s="249"/>
      <c r="QQA108" s="249"/>
      <c r="QQB108" s="249"/>
      <c r="QQC108" s="249" t="s">
        <v>1355</v>
      </c>
      <c r="QQD108" s="249"/>
      <c r="QQE108" s="249"/>
      <c r="QQF108" s="249"/>
      <c r="QQG108" s="249"/>
      <c r="QQH108" s="249"/>
      <c r="QQI108" s="249"/>
      <c r="QQJ108" s="249"/>
      <c r="QQK108" s="249" t="s">
        <v>1355</v>
      </c>
      <c r="QQL108" s="249"/>
      <c r="QQM108" s="249"/>
      <c r="QQN108" s="249"/>
      <c r="QQO108" s="249"/>
      <c r="QQP108" s="249"/>
      <c r="QQQ108" s="249"/>
      <c r="QQR108" s="249"/>
      <c r="QQS108" s="249" t="s">
        <v>1355</v>
      </c>
      <c r="QQT108" s="249"/>
      <c r="QQU108" s="249"/>
      <c r="QQV108" s="249"/>
      <c r="QQW108" s="249"/>
      <c r="QQX108" s="249"/>
      <c r="QQY108" s="249"/>
      <c r="QQZ108" s="249"/>
      <c r="QRA108" s="249" t="s">
        <v>1355</v>
      </c>
      <c r="QRB108" s="249"/>
      <c r="QRC108" s="249"/>
      <c r="QRD108" s="249"/>
      <c r="QRE108" s="249"/>
      <c r="QRF108" s="249"/>
      <c r="QRG108" s="249"/>
      <c r="QRH108" s="249"/>
      <c r="QRI108" s="249" t="s">
        <v>1355</v>
      </c>
      <c r="QRJ108" s="249"/>
      <c r="QRK108" s="249"/>
      <c r="QRL108" s="249"/>
      <c r="QRM108" s="249"/>
      <c r="QRN108" s="249"/>
      <c r="QRO108" s="249"/>
      <c r="QRP108" s="249"/>
      <c r="QRQ108" s="249" t="s">
        <v>1355</v>
      </c>
      <c r="QRR108" s="249"/>
      <c r="QRS108" s="249"/>
      <c r="QRT108" s="249"/>
      <c r="QRU108" s="249"/>
      <c r="QRV108" s="249"/>
      <c r="QRW108" s="249"/>
      <c r="QRX108" s="249"/>
      <c r="QRY108" s="249" t="s">
        <v>1355</v>
      </c>
      <c r="QRZ108" s="249"/>
      <c r="QSA108" s="249"/>
      <c r="QSB108" s="249"/>
      <c r="QSC108" s="249"/>
      <c r="QSD108" s="249"/>
      <c r="QSE108" s="249"/>
      <c r="QSF108" s="249"/>
      <c r="QSG108" s="249" t="s">
        <v>1355</v>
      </c>
      <c r="QSH108" s="249"/>
      <c r="QSI108" s="249"/>
      <c r="QSJ108" s="249"/>
      <c r="QSK108" s="249"/>
      <c r="QSL108" s="249"/>
      <c r="QSM108" s="249"/>
      <c r="QSN108" s="249"/>
      <c r="QSO108" s="249" t="s">
        <v>1355</v>
      </c>
      <c r="QSP108" s="249"/>
      <c r="QSQ108" s="249"/>
      <c r="QSR108" s="249"/>
      <c r="QSS108" s="249"/>
      <c r="QST108" s="249"/>
      <c r="QSU108" s="249"/>
      <c r="QSV108" s="249"/>
      <c r="QSW108" s="249" t="s">
        <v>1355</v>
      </c>
      <c r="QSX108" s="249"/>
      <c r="QSY108" s="249"/>
      <c r="QSZ108" s="249"/>
      <c r="QTA108" s="249"/>
      <c r="QTB108" s="249"/>
      <c r="QTC108" s="249"/>
      <c r="QTD108" s="249"/>
      <c r="QTE108" s="249" t="s">
        <v>1355</v>
      </c>
      <c r="QTF108" s="249"/>
      <c r="QTG108" s="249"/>
      <c r="QTH108" s="249"/>
      <c r="QTI108" s="249"/>
      <c r="QTJ108" s="249"/>
      <c r="QTK108" s="249"/>
      <c r="QTL108" s="249"/>
      <c r="QTM108" s="249" t="s">
        <v>1355</v>
      </c>
      <c r="QTN108" s="249"/>
      <c r="QTO108" s="249"/>
      <c r="QTP108" s="249"/>
      <c r="QTQ108" s="249"/>
      <c r="QTR108" s="249"/>
      <c r="QTS108" s="249"/>
      <c r="QTT108" s="249"/>
      <c r="QTU108" s="249" t="s">
        <v>1355</v>
      </c>
      <c r="QTV108" s="249"/>
      <c r="QTW108" s="249"/>
      <c r="QTX108" s="249"/>
      <c r="QTY108" s="249"/>
      <c r="QTZ108" s="249"/>
      <c r="QUA108" s="249"/>
      <c r="QUB108" s="249"/>
      <c r="QUC108" s="249" t="s">
        <v>1355</v>
      </c>
      <c r="QUD108" s="249"/>
      <c r="QUE108" s="249"/>
      <c r="QUF108" s="249"/>
      <c r="QUG108" s="249"/>
      <c r="QUH108" s="249"/>
      <c r="QUI108" s="249"/>
      <c r="QUJ108" s="249"/>
      <c r="QUK108" s="249" t="s">
        <v>1355</v>
      </c>
      <c r="QUL108" s="249"/>
      <c r="QUM108" s="249"/>
      <c r="QUN108" s="249"/>
      <c r="QUO108" s="249"/>
      <c r="QUP108" s="249"/>
      <c r="QUQ108" s="249"/>
      <c r="QUR108" s="249"/>
      <c r="QUS108" s="249" t="s">
        <v>1355</v>
      </c>
      <c r="QUT108" s="249"/>
      <c r="QUU108" s="249"/>
      <c r="QUV108" s="249"/>
      <c r="QUW108" s="249"/>
      <c r="QUX108" s="249"/>
      <c r="QUY108" s="249"/>
      <c r="QUZ108" s="249"/>
      <c r="QVA108" s="249" t="s">
        <v>1355</v>
      </c>
      <c r="QVB108" s="249"/>
      <c r="QVC108" s="249"/>
      <c r="QVD108" s="249"/>
      <c r="QVE108" s="249"/>
      <c r="QVF108" s="249"/>
      <c r="QVG108" s="249"/>
      <c r="QVH108" s="249"/>
      <c r="QVI108" s="249" t="s">
        <v>1355</v>
      </c>
      <c r="QVJ108" s="249"/>
      <c r="QVK108" s="249"/>
      <c r="QVL108" s="249"/>
      <c r="QVM108" s="249"/>
      <c r="QVN108" s="249"/>
      <c r="QVO108" s="249"/>
      <c r="QVP108" s="249"/>
      <c r="QVQ108" s="249" t="s">
        <v>1355</v>
      </c>
      <c r="QVR108" s="249"/>
      <c r="QVS108" s="249"/>
      <c r="QVT108" s="249"/>
      <c r="QVU108" s="249"/>
      <c r="QVV108" s="249"/>
      <c r="QVW108" s="249"/>
      <c r="QVX108" s="249"/>
      <c r="QVY108" s="249" t="s">
        <v>1355</v>
      </c>
      <c r="QVZ108" s="249"/>
      <c r="QWA108" s="249"/>
      <c r="QWB108" s="249"/>
      <c r="QWC108" s="249"/>
      <c r="QWD108" s="249"/>
      <c r="QWE108" s="249"/>
      <c r="QWF108" s="249"/>
      <c r="QWG108" s="249" t="s">
        <v>1355</v>
      </c>
      <c r="QWH108" s="249"/>
      <c r="QWI108" s="249"/>
      <c r="QWJ108" s="249"/>
      <c r="QWK108" s="249"/>
      <c r="QWL108" s="249"/>
      <c r="QWM108" s="249"/>
      <c r="QWN108" s="249"/>
      <c r="QWO108" s="249" t="s">
        <v>1355</v>
      </c>
      <c r="QWP108" s="249"/>
      <c r="QWQ108" s="249"/>
      <c r="QWR108" s="249"/>
      <c r="QWS108" s="249"/>
      <c r="QWT108" s="249"/>
      <c r="QWU108" s="249"/>
      <c r="QWV108" s="249"/>
      <c r="QWW108" s="249" t="s">
        <v>1355</v>
      </c>
      <c r="QWX108" s="249"/>
      <c r="QWY108" s="249"/>
      <c r="QWZ108" s="249"/>
      <c r="QXA108" s="249"/>
      <c r="QXB108" s="249"/>
      <c r="QXC108" s="249"/>
      <c r="QXD108" s="249"/>
      <c r="QXE108" s="249" t="s">
        <v>1355</v>
      </c>
      <c r="QXF108" s="249"/>
      <c r="QXG108" s="249"/>
      <c r="QXH108" s="249"/>
      <c r="QXI108" s="249"/>
      <c r="QXJ108" s="249"/>
      <c r="QXK108" s="249"/>
      <c r="QXL108" s="249"/>
      <c r="QXM108" s="249" t="s">
        <v>1355</v>
      </c>
      <c r="QXN108" s="249"/>
      <c r="QXO108" s="249"/>
      <c r="QXP108" s="249"/>
      <c r="QXQ108" s="249"/>
      <c r="QXR108" s="249"/>
      <c r="QXS108" s="249"/>
      <c r="QXT108" s="249"/>
      <c r="QXU108" s="249" t="s">
        <v>1355</v>
      </c>
      <c r="QXV108" s="249"/>
      <c r="QXW108" s="249"/>
      <c r="QXX108" s="249"/>
      <c r="QXY108" s="249"/>
      <c r="QXZ108" s="249"/>
      <c r="QYA108" s="249"/>
      <c r="QYB108" s="249"/>
      <c r="QYC108" s="249" t="s">
        <v>1355</v>
      </c>
      <c r="QYD108" s="249"/>
      <c r="QYE108" s="249"/>
      <c r="QYF108" s="249"/>
      <c r="QYG108" s="249"/>
      <c r="QYH108" s="249"/>
      <c r="QYI108" s="249"/>
      <c r="QYJ108" s="249"/>
      <c r="QYK108" s="249" t="s">
        <v>1355</v>
      </c>
      <c r="QYL108" s="249"/>
      <c r="QYM108" s="249"/>
      <c r="QYN108" s="249"/>
      <c r="QYO108" s="249"/>
      <c r="QYP108" s="249"/>
      <c r="QYQ108" s="249"/>
      <c r="QYR108" s="249"/>
      <c r="QYS108" s="249" t="s">
        <v>1355</v>
      </c>
      <c r="QYT108" s="249"/>
      <c r="QYU108" s="249"/>
      <c r="QYV108" s="249"/>
      <c r="QYW108" s="249"/>
      <c r="QYX108" s="249"/>
      <c r="QYY108" s="249"/>
      <c r="QYZ108" s="249"/>
      <c r="QZA108" s="249" t="s">
        <v>1355</v>
      </c>
      <c r="QZB108" s="249"/>
      <c r="QZC108" s="249"/>
      <c r="QZD108" s="249"/>
      <c r="QZE108" s="249"/>
      <c r="QZF108" s="249"/>
      <c r="QZG108" s="249"/>
      <c r="QZH108" s="249"/>
      <c r="QZI108" s="249" t="s">
        <v>1355</v>
      </c>
      <c r="QZJ108" s="249"/>
      <c r="QZK108" s="249"/>
      <c r="QZL108" s="249"/>
      <c r="QZM108" s="249"/>
      <c r="QZN108" s="249"/>
      <c r="QZO108" s="249"/>
      <c r="QZP108" s="249"/>
      <c r="QZQ108" s="249" t="s">
        <v>1355</v>
      </c>
      <c r="QZR108" s="249"/>
      <c r="QZS108" s="249"/>
      <c r="QZT108" s="249"/>
      <c r="QZU108" s="249"/>
      <c r="QZV108" s="249"/>
      <c r="QZW108" s="249"/>
      <c r="QZX108" s="249"/>
      <c r="QZY108" s="249" t="s">
        <v>1355</v>
      </c>
      <c r="QZZ108" s="249"/>
      <c r="RAA108" s="249"/>
      <c r="RAB108" s="249"/>
      <c r="RAC108" s="249"/>
      <c r="RAD108" s="249"/>
      <c r="RAE108" s="249"/>
      <c r="RAF108" s="249"/>
      <c r="RAG108" s="249" t="s">
        <v>1355</v>
      </c>
      <c r="RAH108" s="249"/>
      <c r="RAI108" s="249"/>
      <c r="RAJ108" s="249"/>
      <c r="RAK108" s="249"/>
      <c r="RAL108" s="249"/>
      <c r="RAM108" s="249"/>
      <c r="RAN108" s="249"/>
      <c r="RAO108" s="249" t="s">
        <v>1355</v>
      </c>
      <c r="RAP108" s="249"/>
      <c r="RAQ108" s="249"/>
      <c r="RAR108" s="249"/>
      <c r="RAS108" s="249"/>
      <c r="RAT108" s="249"/>
      <c r="RAU108" s="249"/>
      <c r="RAV108" s="249"/>
      <c r="RAW108" s="249" t="s">
        <v>1355</v>
      </c>
      <c r="RAX108" s="249"/>
      <c r="RAY108" s="249"/>
      <c r="RAZ108" s="249"/>
      <c r="RBA108" s="249"/>
      <c r="RBB108" s="249"/>
      <c r="RBC108" s="249"/>
      <c r="RBD108" s="249"/>
      <c r="RBE108" s="249" t="s">
        <v>1355</v>
      </c>
      <c r="RBF108" s="249"/>
      <c r="RBG108" s="249"/>
      <c r="RBH108" s="249"/>
      <c r="RBI108" s="249"/>
      <c r="RBJ108" s="249"/>
      <c r="RBK108" s="249"/>
      <c r="RBL108" s="249"/>
      <c r="RBM108" s="249" t="s">
        <v>1355</v>
      </c>
      <c r="RBN108" s="249"/>
      <c r="RBO108" s="249"/>
      <c r="RBP108" s="249"/>
      <c r="RBQ108" s="249"/>
      <c r="RBR108" s="249"/>
      <c r="RBS108" s="249"/>
      <c r="RBT108" s="249"/>
      <c r="RBU108" s="249" t="s">
        <v>1355</v>
      </c>
      <c r="RBV108" s="249"/>
      <c r="RBW108" s="249"/>
      <c r="RBX108" s="249"/>
      <c r="RBY108" s="249"/>
      <c r="RBZ108" s="249"/>
      <c r="RCA108" s="249"/>
      <c r="RCB108" s="249"/>
      <c r="RCC108" s="249" t="s">
        <v>1355</v>
      </c>
      <c r="RCD108" s="249"/>
      <c r="RCE108" s="249"/>
      <c r="RCF108" s="249"/>
      <c r="RCG108" s="249"/>
      <c r="RCH108" s="249"/>
      <c r="RCI108" s="249"/>
      <c r="RCJ108" s="249"/>
      <c r="RCK108" s="249" t="s">
        <v>1355</v>
      </c>
      <c r="RCL108" s="249"/>
      <c r="RCM108" s="249"/>
      <c r="RCN108" s="249"/>
      <c r="RCO108" s="249"/>
      <c r="RCP108" s="249"/>
      <c r="RCQ108" s="249"/>
      <c r="RCR108" s="249"/>
      <c r="RCS108" s="249" t="s">
        <v>1355</v>
      </c>
      <c r="RCT108" s="249"/>
      <c r="RCU108" s="249"/>
      <c r="RCV108" s="249"/>
      <c r="RCW108" s="249"/>
      <c r="RCX108" s="249"/>
      <c r="RCY108" s="249"/>
      <c r="RCZ108" s="249"/>
      <c r="RDA108" s="249" t="s">
        <v>1355</v>
      </c>
      <c r="RDB108" s="249"/>
      <c r="RDC108" s="249"/>
      <c r="RDD108" s="249"/>
      <c r="RDE108" s="249"/>
      <c r="RDF108" s="249"/>
      <c r="RDG108" s="249"/>
      <c r="RDH108" s="249"/>
      <c r="RDI108" s="249" t="s">
        <v>1355</v>
      </c>
      <c r="RDJ108" s="249"/>
      <c r="RDK108" s="249"/>
      <c r="RDL108" s="249"/>
      <c r="RDM108" s="249"/>
      <c r="RDN108" s="249"/>
      <c r="RDO108" s="249"/>
      <c r="RDP108" s="249"/>
      <c r="RDQ108" s="249" t="s">
        <v>1355</v>
      </c>
      <c r="RDR108" s="249"/>
      <c r="RDS108" s="249"/>
      <c r="RDT108" s="249"/>
      <c r="RDU108" s="249"/>
      <c r="RDV108" s="249"/>
      <c r="RDW108" s="249"/>
      <c r="RDX108" s="249"/>
      <c r="RDY108" s="249" t="s">
        <v>1355</v>
      </c>
      <c r="RDZ108" s="249"/>
      <c r="REA108" s="249"/>
      <c r="REB108" s="249"/>
      <c r="REC108" s="249"/>
      <c r="RED108" s="249"/>
      <c r="REE108" s="249"/>
      <c r="REF108" s="249"/>
      <c r="REG108" s="249" t="s">
        <v>1355</v>
      </c>
      <c r="REH108" s="249"/>
      <c r="REI108" s="249"/>
      <c r="REJ108" s="249"/>
      <c r="REK108" s="249"/>
      <c r="REL108" s="249"/>
      <c r="REM108" s="249"/>
      <c r="REN108" s="249"/>
      <c r="REO108" s="249" t="s">
        <v>1355</v>
      </c>
      <c r="REP108" s="249"/>
      <c r="REQ108" s="249"/>
      <c r="RER108" s="249"/>
      <c r="RES108" s="249"/>
      <c r="RET108" s="249"/>
      <c r="REU108" s="249"/>
      <c r="REV108" s="249"/>
      <c r="REW108" s="249" t="s">
        <v>1355</v>
      </c>
      <c r="REX108" s="249"/>
      <c r="REY108" s="249"/>
      <c r="REZ108" s="249"/>
      <c r="RFA108" s="249"/>
      <c r="RFB108" s="249"/>
      <c r="RFC108" s="249"/>
      <c r="RFD108" s="249"/>
      <c r="RFE108" s="249" t="s">
        <v>1355</v>
      </c>
      <c r="RFF108" s="249"/>
      <c r="RFG108" s="249"/>
      <c r="RFH108" s="249"/>
      <c r="RFI108" s="249"/>
      <c r="RFJ108" s="249"/>
      <c r="RFK108" s="249"/>
      <c r="RFL108" s="249"/>
      <c r="RFM108" s="249" t="s">
        <v>1355</v>
      </c>
      <c r="RFN108" s="249"/>
      <c r="RFO108" s="249"/>
      <c r="RFP108" s="249"/>
      <c r="RFQ108" s="249"/>
      <c r="RFR108" s="249"/>
      <c r="RFS108" s="249"/>
      <c r="RFT108" s="249"/>
      <c r="RFU108" s="249" t="s">
        <v>1355</v>
      </c>
      <c r="RFV108" s="249"/>
      <c r="RFW108" s="249"/>
      <c r="RFX108" s="249"/>
      <c r="RFY108" s="249"/>
      <c r="RFZ108" s="249"/>
      <c r="RGA108" s="249"/>
      <c r="RGB108" s="249"/>
      <c r="RGC108" s="249" t="s">
        <v>1355</v>
      </c>
      <c r="RGD108" s="249"/>
      <c r="RGE108" s="249"/>
      <c r="RGF108" s="249"/>
      <c r="RGG108" s="249"/>
      <c r="RGH108" s="249"/>
      <c r="RGI108" s="249"/>
      <c r="RGJ108" s="249"/>
      <c r="RGK108" s="249" t="s">
        <v>1355</v>
      </c>
      <c r="RGL108" s="249"/>
      <c r="RGM108" s="249"/>
      <c r="RGN108" s="249"/>
      <c r="RGO108" s="249"/>
      <c r="RGP108" s="249"/>
      <c r="RGQ108" s="249"/>
      <c r="RGR108" s="249"/>
      <c r="RGS108" s="249" t="s">
        <v>1355</v>
      </c>
      <c r="RGT108" s="249"/>
      <c r="RGU108" s="249"/>
      <c r="RGV108" s="249"/>
      <c r="RGW108" s="249"/>
      <c r="RGX108" s="249"/>
      <c r="RGY108" s="249"/>
      <c r="RGZ108" s="249"/>
      <c r="RHA108" s="249" t="s">
        <v>1355</v>
      </c>
      <c r="RHB108" s="249"/>
      <c r="RHC108" s="249"/>
      <c r="RHD108" s="249"/>
      <c r="RHE108" s="249"/>
      <c r="RHF108" s="249"/>
      <c r="RHG108" s="249"/>
      <c r="RHH108" s="249"/>
      <c r="RHI108" s="249" t="s">
        <v>1355</v>
      </c>
      <c r="RHJ108" s="249"/>
      <c r="RHK108" s="249"/>
      <c r="RHL108" s="249"/>
      <c r="RHM108" s="249"/>
      <c r="RHN108" s="249"/>
      <c r="RHO108" s="249"/>
      <c r="RHP108" s="249"/>
      <c r="RHQ108" s="249" t="s">
        <v>1355</v>
      </c>
      <c r="RHR108" s="249"/>
      <c r="RHS108" s="249"/>
      <c r="RHT108" s="249"/>
      <c r="RHU108" s="249"/>
      <c r="RHV108" s="249"/>
      <c r="RHW108" s="249"/>
      <c r="RHX108" s="249"/>
      <c r="RHY108" s="249" t="s">
        <v>1355</v>
      </c>
      <c r="RHZ108" s="249"/>
      <c r="RIA108" s="249"/>
      <c r="RIB108" s="249"/>
      <c r="RIC108" s="249"/>
      <c r="RID108" s="249"/>
      <c r="RIE108" s="249"/>
      <c r="RIF108" s="249"/>
      <c r="RIG108" s="249" t="s">
        <v>1355</v>
      </c>
      <c r="RIH108" s="249"/>
      <c r="RII108" s="249"/>
      <c r="RIJ108" s="249"/>
      <c r="RIK108" s="249"/>
      <c r="RIL108" s="249"/>
      <c r="RIM108" s="249"/>
      <c r="RIN108" s="249"/>
      <c r="RIO108" s="249" t="s">
        <v>1355</v>
      </c>
      <c r="RIP108" s="249"/>
      <c r="RIQ108" s="249"/>
      <c r="RIR108" s="249"/>
      <c r="RIS108" s="249"/>
      <c r="RIT108" s="249"/>
      <c r="RIU108" s="249"/>
      <c r="RIV108" s="249"/>
      <c r="RIW108" s="249" t="s">
        <v>1355</v>
      </c>
      <c r="RIX108" s="249"/>
      <c r="RIY108" s="249"/>
      <c r="RIZ108" s="249"/>
      <c r="RJA108" s="249"/>
      <c r="RJB108" s="249"/>
      <c r="RJC108" s="249"/>
      <c r="RJD108" s="249"/>
      <c r="RJE108" s="249" t="s">
        <v>1355</v>
      </c>
      <c r="RJF108" s="249"/>
      <c r="RJG108" s="249"/>
      <c r="RJH108" s="249"/>
      <c r="RJI108" s="249"/>
      <c r="RJJ108" s="249"/>
      <c r="RJK108" s="249"/>
      <c r="RJL108" s="249"/>
      <c r="RJM108" s="249" t="s">
        <v>1355</v>
      </c>
      <c r="RJN108" s="249"/>
      <c r="RJO108" s="249"/>
      <c r="RJP108" s="249"/>
      <c r="RJQ108" s="249"/>
      <c r="RJR108" s="249"/>
      <c r="RJS108" s="249"/>
      <c r="RJT108" s="249"/>
      <c r="RJU108" s="249" t="s">
        <v>1355</v>
      </c>
      <c r="RJV108" s="249"/>
      <c r="RJW108" s="249"/>
      <c r="RJX108" s="249"/>
      <c r="RJY108" s="249"/>
      <c r="RJZ108" s="249"/>
      <c r="RKA108" s="249"/>
      <c r="RKB108" s="249"/>
      <c r="RKC108" s="249" t="s">
        <v>1355</v>
      </c>
      <c r="RKD108" s="249"/>
      <c r="RKE108" s="249"/>
      <c r="RKF108" s="249"/>
      <c r="RKG108" s="249"/>
      <c r="RKH108" s="249"/>
      <c r="RKI108" s="249"/>
      <c r="RKJ108" s="249"/>
      <c r="RKK108" s="249" t="s">
        <v>1355</v>
      </c>
      <c r="RKL108" s="249"/>
      <c r="RKM108" s="249"/>
      <c r="RKN108" s="249"/>
      <c r="RKO108" s="249"/>
      <c r="RKP108" s="249"/>
      <c r="RKQ108" s="249"/>
      <c r="RKR108" s="249"/>
      <c r="RKS108" s="249" t="s">
        <v>1355</v>
      </c>
      <c r="RKT108" s="249"/>
      <c r="RKU108" s="249"/>
      <c r="RKV108" s="249"/>
      <c r="RKW108" s="249"/>
      <c r="RKX108" s="249"/>
      <c r="RKY108" s="249"/>
      <c r="RKZ108" s="249"/>
      <c r="RLA108" s="249" t="s">
        <v>1355</v>
      </c>
      <c r="RLB108" s="249"/>
      <c r="RLC108" s="249"/>
      <c r="RLD108" s="249"/>
      <c r="RLE108" s="249"/>
      <c r="RLF108" s="249"/>
      <c r="RLG108" s="249"/>
      <c r="RLH108" s="249"/>
      <c r="RLI108" s="249" t="s">
        <v>1355</v>
      </c>
      <c r="RLJ108" s="249"/>
      <c r="RLK108" s="249"/>
      <c r="RLL108" s="249"/>
      <c r="RLM108" s="249"/>
      <c r="RLN108" s="249"/>
      <c r="RLO108" s="249"/>
      <c r="RLP108" s="249"/>
      <c r="RLQ108" s="249" t="s">
        <v>1355</v>
      </c>
      <c r="RLR108" s="249"/>
      <c r="RLS108" s="249"/>
      <c r="RLT108" s="249"/>
      <c r="RLU108" s="249"/>
      <c r="RLV108" s="249"/>
      <c r="RLW108" s="249"/>
      <c r="RLX108" s="249"/>
      <c r="RLY108" s="249" t="s">
        <v>1355</v>
      </c>
      <c r="RLZ108" s="249"/>
      <c r="RMA108" s="249"/>
      <c r="RMB108" s="249"/>
      <c r="RMC108" s="249"/>
      <c r="RMD108" s="249"/>
      <c r="RME108" s="249"/>
      <c r="RMF108" s="249"/>
      <c r="RMG108" s="249" t="s">
        <v>1355</v>
      </c>
      <c r="RMH108" s="249"/>
      <c r="RMI108" s="249"/>
      <c r="RMJ108" s="249"/>
      <c r="RMK108" s="249"/>
      <c r="RML108" s="249"/>
      <c r="RMM108" s="249"/>
      <c r="RMN108" s="249"/>
      <c r="RMO108" s="249" t="s">
        <v>1355</v>
      </c>
      <c r="RMP108" s="249"/>
      <c r="RMQ108" s="249"/>
      <c r="RMR108" s="249"/>
      <c r="RMS108" s="249"/>
      <c r="RMT108" s="249"/>
      <c r="RMU108" s="249"/>
      <c r="RMV108" s="249"/>
      <c r="RMW108" s="249" t="s">
        <v>1355</v>
      </c>
      <c r="RMX108" s="249"/>
      <c r="RMY108" s="249"/>
      <c r="RMZ108" s="249"/>
      <c r="RNA108" s="249"/>
      <c r="RNB108" s="249"/>
      <c r="RNC108" s="249"/>
      <c r="RND108" s="249"/>
      <c r="RNE108" s="249" t="s">
        <v>1355</v>
      </c>
      <c r="RNF108" s="249"/>
      <c r="RNG108" s="249"/>
      <c r="RNH108" s="249"/>
      <c r="RNI108" s="249"/>
      <c r="RNJ108" s="249"/>
      <c r="RNK108" s="249"/>
      <c r="RNL108" s="249"/>
      <c r="RNM108" s="249" t="s">
        <v>1355</v>
      </c>
      <c r="RNN108" s="249"/>
      <c r="RNO108" s="249"/>
      <c r="RNP108" s="249"/>
      <c r="RNQ108" s="249"/>
      <c r="RNR108" s="249"/>
      <c r="RNS108" s="249"/>
      <c r="RNT108" s="249"/>
      <c r="RNU108" s="249" t="s">
        <v>1355</v>
      </c>
      <c r="RNV108" s="249"/>
      <c r="RNW108" s="249"/>
      <c r="RNX108" s="249"/>
      <c r="RNY108" s="249"/>
      <c r="RNZ108" s="249"/>
      <c r="ROA108" s="249"/>
      <c r="ROB108" s="249"/>
      <c r="ROC108" s="249" t="s">
        <v>1355</v>
      </c>
      <c r="ROD108" s="249"/>
      <c r="ROE108" s="249"/>
      <c r="ROF108" s="249"/>
      <c r="ROG108" s="249"/>
      <c r="ROH108" s="249"/>
      <c r="ROI108" s="249"/>
      <c r="ROJ108" s="249"/>
      <c r="ROK108" s="249" t="s">
        <v>1355</v>
      </c>
      <c r="ROL108" s="249"/>
      <c r="ROM108" s="249"/>
      <c r="RON108" s="249"/>
      <c r="ROO108" s="249"/>
      <c r="ROP108" s="249"/>
      <c r="ROQ108" s="249"/>
      <c r="ROR108" s="249"/>
      <c r="ROS108" s="249" t="s">
        <v>1355</v>
      </c>
      <c r="ROT108" s="249"/>
      <c r="ROU108" s="249"/>
      <c r="ROV108" s="249"/>
      <c r="ROW108" s="249"/>
      <c r="ROX108" s="249"/>
      <c r="ROY108" s="249"/>
      <c r="ROZ108" s="249"/>
      <c r="RPA108" s="249" t="s">
        <v>1355</v>
      </c>
      <c r="RPB108" s="249"/>
      <c r="RPC108" s="249"/>
      <c r="RPD108" s="249"/>
      <c r="RPE108" s="249"/>
      <c r="RPF108" s="249"/>
      <c r="RPG108" s="249"/>
      <c r="RPH108" s="249"/>
      <c r="RPI108" s="249" t="s">
        <v>1355</v>
      </c>
      <c r="RPJ108" s="249"/>
      <c r="RPK108" s="249"/>
      <c r="RPL108" s="249"/>
      <c r="RPM108" s="249"/>
      <c r="RPN108" s="249"/>
      <c r="RPO108" s="249"/>
      <c r="RPP108" s="249"/>
      <c r="RPQ108" s="249" t="s">
        <v>1355</v>
      </c>
      <c r="RPR108" s="249"/>
      <c r="RPS108" s="249"/>
      <c r="RPT108" s="249"/>
      <c r="RPU108" s="249"/>
      <c r="RPV108" s="249"/>
      <c r="RPW108" s="249"/>
      <c r="RPX108" s="249"/>
      <c r="RPY108" s="249" t="s">
        <v>1355</v>
      </c>
      <c r="RPZ108" s="249"/>
      <c r="RQA108" s="249"/>
      <c r="RQB108" s="249"/>
      <c r="RQC108" s="249"/>
      <c r="RQD108" s="249"/>
      <c r="RQE108" s="249"/>
      <c r="RQF108" s="249"/>
      <c r="RQG108" s="249" t="s">
        <v>1355</v>
      </c>
      <c r="RQH108" s="249"/>
      <c r="RQI108" s="249"/>
      <c r="RQJ108" s="249"/>
      <c r="RQK108" s="249"/>
      <c r="RQL108" s="249"/>
      <c r="RQM108" s="249"/>
      <c r="RQN108" s="249"/>
      <c r="RQO108" s="249" t="s">
        <v>1355</v>
      </c>
      <c r="RQP108" s="249"/>
      <c r="RQQ108" s="249"/>
      <c r="RQR108" s="249"/>
      <c r="RQS108" s="249"/>
      <c r="RQT108" s="249"/>
      <c r="RQU108" s="249"/>
      <c r="RQV108" s="249"/>
      <c r="RQW108" s="249" t="s">
        <v>1355</v>
      </c>
      <c r="RQX108" s="249"/>
      <c r="RQY108" s="249"/>
      <c r="RQZ108" s="249"/>
      <c r="RRA108" s="249"/>
      <c r="RRB108" s="249"/>
      <c r="RRC108" s="249"/>
      <c r="RRD108" s="249"/>
      <c r="RRE108" s="249" t="s">
        <v>1355</v>
      </c>
      <c r="RRF108" s="249"/>
      <c r="RRG108" s="249"/>
      <c r="RRH108" s="249"/>
      <c r="RRI108" s="249"/>
      <c r="RRJ108" s="249"/>
      <c r="RRK108" s="249"/>
      <c r="RRL108" s="249"/>
      <c r="RRM108" s="249" t="s">
        <v>1355</v>
      </c>
      <c r="RRN108" s="249"/>
      <c r="RRO108" s="249"/>
      <c r="RRP108" s="249"/>
      <c r="RRQ108" s="249"/>
      <c r="RRR108" s="249"/>
      <c r="RRS108" s="249"/>
      <c r="RRT108" s="249"/>
      <c r="RRU108" s="249" t="s">
        <v>1355</v>
      </c>
      <c r="RRV108" s="249"/>
      <c r="RRW108" s="249"/>
      <c r="RRX108" s="249"/>
      <c r="RRY108" s="249"/>
      <c r="RRZ108" s="249"/>
      <c r="RSA108" s="249"/>
      <c r="RSB108" s="249"/>
      <c r="RSC108" s="249" t="s">
        <v>1355</v>
      </c>
      <c r="RSD108" s="249"/>
      <c r="RSE108" s="249"/>
      <c r="RSF108" s="249"/>
      <c r="RSG108" s="249"/>
      <c r="RSH108" s="249"/>
      <c r="RSI108" s="249"/>
      <c r="RSJ108" s="249"/>
      <c r="RSK108" s="249" t="s">
        <v>1355</v>
      </c>
      <c r="RSL108" s="249"/>
      <c r="RSM108" s="249"/>
      <c r="RSN108" s="249"/>
      <c r="RSO108" s="249"/>
      <c r="RSP108" s="249"/>
      <c r="RSQ108" s="249"/>
      <c r="RSR108" s="249"/>
      <c r="RSS108" s="249" t="s">
        <v>1355</v>
      </c>
      <c r="RST108" s="249"/>
      <c r="RSU108" s="249"/>
      <c r="RSV108" s="249"/>
      <c r="RSW108" s="249"/>
      <c r="RSX108" s="249"/>
      <c r="RSY108" s="249"/>
      <c r="RSZ108" s="249"/>
      <c r="RTA108" s="249" t="s">
        <v>1355</v>
      </c>
      <c r="RTB108" s="249"/>
      <c r="RTC108" s="249"/>
      <c r="RTD108" s="249"/>
      <c r="RTE108" s="249"/>
      <c r="RTF108" s="249"/>
      <c r="RTG108" s="249"/>
      <c r="RTH108" s="249"/>
      <c r="RTI108" s="249" t="s">
        <v>1355</v>
      </c>
      <c r="RTJ108" s="249"/>
      <c r="RTK108" s="249"/>
      <c r="RTL108" s="249"/>
      <c r="RTM108" s="249"/>
      <c r="RTN108" s="249"/>
      <c r="RTO108" s="249"/>
      <c r="RTP108" s="249"/>
      <c r="RTQ108" s="249" t="s">
        <v>1355</v>
      </c>
      <c r="RTR108" s="249"/>
      <c r="RTS108" s="249"/>
      <c r="RTT108" s="249"/>
      <c r="RTU108" s="249"/>
      <c r="RTV108" s="249"/>
      <c r="RTW108" s="249"/>
      <c r="RTX108" s="249"/>
      <c r="RTY108" s="249" t="s">
        <v>1355</v>
      </c>
      <c r="RTZ108" s="249"/>
      <c r="RUA108" s="249"/>
      <c r="RUB108" s="249"/>
      <c r="RUC108" s="249"/>
      <c r="RUD108" s="249"/>
      <c r="RUE108" s="249"/>
      <c r="RUF108" s="249"/>
      <c r="RUG108" s="249" t="s">
        <v>1355</v>
      </c>
      <c r="RUH108" s="249"/>
      <c r="RUI108" s="249"/>
      <c r="RUJ108" s="249"/>
      <c r="RUK108" s="249"/>
      <c r="RUL108" s="249"/>
      <c r="RUM108" s="249"/>
      <c r="RUN108" s="249"/>
      <c r="RUO108" s="249" t="s">
        <v>1355</v>
      </c>
      <c r="RUP108" s="249"/>
      <c r="RUQ108" s="249"/>
      <c r="RUR108" s="249"/>
      <c r="RUS108" s="249"/>
      <c r="RUT108" s="249"/>
      <c r="RUU108" s="249"/>
      <c r="RUV108" s="249"/>
      <c r="RUW108" s="249" t="s">
        <v>1355</v>
      </c>
      <c r="RUX108" s="249"/>
      <c r="RUY108" s="249"/>
      <c r="RUZ108" s="249"/>
      <c r="RVA108" s="249"/>
      <c r="RVB108" s="249"/>
      <c r="RVC108" s="249"/>
      <c r="RVD108" s="249"/>
      <c r="RVE108" s="249" t="s">
        <v>1355</v>
      </c>
      <c r="RVF108" s="249"/>
      <c r="RVG108" s="249"/>
      <c r="RVH108" s="249"/>
      <c r="RVI108" s="249"/>
      <c r="RVJ108" s="249"/>
      <c r="RVK108" s="249"/>
      <c r="RVL108" s="249"/>
      <c r="RVM108" s="249" t="s">
        <v>1355</v>
      </c>
      <c r="RVN108" s="249"/>
      <c r="RVO108" s="249"/>
      <c r="RVP108" s="249"/>
      <c r="RVQ108" s="249"/>
      <c r="RVR108" s="249"/>
      <c r="RVS108" s="249"/>
      <c r="RVT108" s="249"/>
      <c r="RVU108" s="249" t="s">
        <v>1355</v>
      </c>
      <c r="RVV108" s="249"/>
      <c r="RVW108" s="249"/>
      <c r="RVX108" s="249"/>
      <c r="RVY108" s="249"/>
      <c r="RVZ108" s="249"/>
      <c r="RWA108" s="249"/>
      <c r="RWB108" s="249"/>
      <c r="RWC108" s="249" t="s">
        <v>1355</v>
      </c>
      <c r="RWD108" s="249"/>
      <c r="RWE108" s="249"/>
      <c r="RWF108" s="249"/>
      <c r="RWG108" s="249"/>
      <c r="RWH108" s="249"/>
      <c r="RWI108" s="249"/>
      <c r="RWJ108" s="249"/>
      <c r="RWK108" s="249" t="s">
        <v>1355</v>
      </c>
      <c r="RWL108" s="249"/>
      <c r="RWM108" s="249"/>
      <c r="RWN108" s="249"/>
      <c r="RWO108" s="249"/>
      <c r="RWP108" s="249"/>
      <c r="RWQ108" s="249"/>
      <c r="RWR108" s="249"/>
      <c r="RWS108" s="249" t="s">
        <v>1355</v>
      </c>
      <c r="RWT108" s="249"/>
      <c r="RWU108" s="249"/>
      <c r="RWV108" s="249"/>
      <c r="RWW108" s="249"/>
      <c r="RWX108" s="249"/>
      <c r="RWY108" s="249"/>
      <c r="RWZ108" s="249"/>
      <c r="RXA108" s="249" t="s">
        <v>1355</v>
      </c>
      <c r="RXB108" s="249"/>
      <c r="RXC108" s="249"/>
      <c r="RXD108" s="249"/>
      <c r="RXE108" s="249"/>
      <c r="RXF108" s="249"/>
      <c r="RXG108" s="249"/>
      <c r="RXH108" s="249"/>
      <c r="RXI108" s="249" t="s">
        <v>1355</v>
      </c>
      <c r="RXJ108" s="249"/>
      <c r="RXK108" s="249"/>
      <c r="RXL108" s="249"/>
      <c r="RXM108" s="249"/>
      <c r="RXN108" s="249"/>
      <c r="RXO108" s="249"/>
      <c r="RXP108" s="249"/>
      <c r="RXQ108" s="249" t="s">
        <v>1355</v>
      </c>
      <c r="RXR108" s="249"/>
      <c r="RXS108" s="249"/>
      <c r="RXT108" s="249"/>
      <c r="RXU108" s="249"/>
      <c r="RXV108" s="249"/>
      <c r="RXW108" s="249"/>
      <c r="RXX108" s="249"/>
      <c r="RXY108" s="249" t="s">
        <v>1355</v>
      </c>
      <c r="RXZ108" s="249"/>
      <c r="RYA108" s="249"/>
      <c r="RYB108" s="249"/>
      <c r="RYC108" s="249"/>
      <c r="RYD108" s="249"/>
      <c r="RYE108" s="249"/>
      <c r="RYF108" s="249"/>
      <c r="RYG108" s="249" t="s">
        <v>1355</v>
      </c>
      <c r="RYH108" s="249"/>
      <c r="RYI108" s="249"/>
      <c r="RYJ108" s="249"/>
      <c r="RYK108" s="249"/>
      <c r="RYL108" s="249"/>
      <c r="RYM108" s="249"/>
      <c r="RYN108" s="249"/>
      <c r="RYO108" s="249" t="s">
        <v>1355</v>
      </c>
      <c r="RYP108" s="249"/>
      <c r="RYQ108" s="249"/>
      <c r="RYR108" s="249"/>
      <c r="RYS108" s="249"/>
      <c r="RYT108" s="249"/>
      <c r="RYU108" s="249"/>
      <c r="RYV108" s="249"/>
      <c r="RYW108" s="249" t="s">
        <v>1355</v>
      </c>
      <c r="RYX108" s="249"/>
      <c r="RYY108" s="249"/>
      <c r="RYZ108" s="249"/>
      <c r="RZA108" s="249"/>
      <c r="RZB108" s="249"/>
      <c r="RZC108" s="249"/>
      <c r="RZD108" s="249"/>
      <c r="RZE108" s="249" t="s">
        <v>1355</v>
      </c>
      <c r="RZF108" s="249"/>
      <c r="RZG108" s="249"/>
      <c r="RZH108" s="249"/>
      <c r="RZI108" s="249"/>
      <c r="RZJ108" s="249"/>
      <c r="RZK108" s="249"/>
      <c r="RZL108" s="249"/>
      <c r="RZM108" s="249" t="s">
        <v>1355</v>
      </c>
      <c r="RZN108" s="249"/>
      <c r="RZO108" s="249"/>
      <c r="RZP108" s="249"/>
      <c r="RZQ108" s="249"/>
      <c r="RZR108" s="249"/>
      <c r="RZS108" s="249"/>
      <c r="RZT108" s="249"/>
      <c r="RZU108" s="249" t="s">
        <v>1355</v>
      </c>
      <c r="RZV108" s="249"/>
      <c r="RZW108" s="249"/>
      <c r="RZX108" s="249"/>
      <c r="RZY108" s="249"/>
      <c r="RZZ108" s="249"/>
      <c r="SAA108" s="249"/>
      <c r="SAB108" s="249"/>
      <c r="SAC108" s="249" t="s">
        <v>1355</v>
      </c>
      <c r="SAD108" s="249"/>
      <c r="SAE108" s="249"/>
      <c r="SAF108" s="249"/>
      <c r="SAG108" s="249"/>
      <c r="SAH108" s="249"/>
      <c r="SAI108" s="249"/>
      <c r="SAJ108" s="249"/>
      <c r="SAK108" s="249" t="s">
        <v>1355</v>
      </c>
      <c r="SAL108" s="249"/>
      <c r="SAM108" s="249"/>
      <c r="SAN108" s="249"/>
      <c r="SAO108" s="249"/>
      <c r="SAP108" s="249"/>
      <c r="SAQ108" s="249"/>
      <c r="SAR108" s="249"/>
      <c r="SAS108" s="249" t="s">
        <v>1355</v>
      </c>
      <c r="SAT108" s="249"/>
      <c r="SAU108" s="249"/>
      <c r="SAV108" s="249"/>
      <c r="SAW108" s="249"/>
      <c r="SAX108" s="249"/>
      <c r="SAY108" s="249"/>
      <c r="SAZ108" s="249"/>
      <c r="SBA108" s="249" t="s">
        <v>1355</v>
      </c>
      <c r="SBB108" s="249"/>
      <c r="SBC108" s="249"/>
      <c r="SBD108" s="249"/>
      <c r="SBE108" s="249"/>
      <c r="SBF108" s="249"/>
      <c r="SBG108" s="249"/>
      <c r="SBH108" s="249"/>
      <c r="SBI108" s="249" t="s">
        <v>1355</v>
      </c>
      <c r="SBJ108" s="249"/>
      <c r="SBK108" s="249"/>
      <c r="SBL108" s="249"/>
      <c r="SBM108" s="249"/>
      <c r="SBN108" s="249"/>
      <c r="SBO108" s="249"/>
      <c r="SBP108" s="249"/>
      <c r="SBQ108" s="249" t="s">
        <v>1355</v>
      </c>
      <c r="SBR108" s="249"/>
      <c r="SBS108" s="249"/>
      <c r="SBT108" s="249"/>
      <c r="SBU108" s="249"/>
      <c r="SBV108" s="249"/>
      <c r="SBW108" s="249"/>
      <c r="SBX108" s="249"/>
      <c r="SBY108" s="249" t="s">
        <v>1355</v>
      </c>
      <c r="SBZ108" s="249"/>
      <c r="SCA108" s="249"/>
      <c r="SCB108" s="249"/>
      <c r="SCC108" s="249"/>
      <c r="SCD108" s="249"/>
      <c r="SCE108" s="249"/>
      <c r="SCF108" s="249"/>
      <c r="SCG108" s="249" t="s">
        <v>1355</v>
      </c>
      <c r="SCH108" s="249"/>
      <c r="SCI108" s="249"/>
      <c r="SCJ108" s="249"/>
      <c r="SCK108" s="249"/>
      <c r="SCL108" s="249"/>
      <c r="SCM108" s="249"/>
      <c r="SCN108" s="249"/>
      <c r="SCO108" s="249" t="s">
        <v>1355</v>
      </c>
      <c r="SCP108" s="249"/>
      <c r="SCQ108" s="249"/>
      <c r="SCR108" s="249"/>
      <c r="SCS108" s="249"/>
      <c r="SCT108" s="249"/>
      <c r="SCU108" s="249"/>
      <c r="SCV108" s="249"/>
      <c r="SCW108" s="249" t="s">
        <v>1355</v>
      </c>
      <c r="SCX108" s="249"/>
      <c r="SCY108" s="249"/>
      <c r="SCZ108" s="249"/>
      <c r="SDA108" s="249"/>
      <c r="SDB108" s="249"/>
      <c r="SDC108" s="249"/>
      <c r="SDD108" s="249"/>
      <c r="SDE108" s="249" t="s">
        <v>1355</v>
      </c>
      <c r="SDF108" s="249"/>
      <c r="SDG108" s="249"/>
      <c r="SDH108" s="249"/>
      <c r="SDI108" s="249"/>
      <c r="SDJ108" s="249"/>
      <c r="SDK108" s="249"/>
      <c r="SDL108" s="249"/>
      <c r="SDM108" s="249" t="s">
        <v>1355</v>
      </c>
      <c r="SDN108" s="249"/>
      <c r="SDO108" s="249"/>
      <c r="SDP108" s="249"/>
      <c r="SDQ108" s="249"/>
      <c r="SDR108" s="249"/>
      <c r="SDS108" s="249"/>
      <c r="SDT108" s="249"/>
      <c r="SDU108" s="249" t="s">
        <v>1355</v>
      </c>
      <c r="SDV108" s="249"/>
      <c r="SDW108" s="249"/>
      <c r="SDX108" s="249"/>
      <c r="SDY108" s="249"/>
      <c r="SDZ108" s="249"/>
      <c r="SEA108" s="249"/>
      <c r="SEB108" s="249"/>
      <c r="SEC108" s="249" t="s">
        <v>1355</v>
      </c>
      <c r="SED108" s="249"/>
      <c r="SEE108" s="249"/>
      <c r="SEF108" s="249"/>
      <c r="SEG108" s="249"/>
      <c r="SEH108" s="249"/>
      <c r="SEI108" s="249"/>
      <c r="SEJ108" s="249"/>
      <c r="SEK108" s="249" t="s">
        <v>1355</v>
      </c>
      <c r="SEL108" s="249"/>
      <c r="SEM108" s="249"/>
      <c r="SEN108" s="249"/>
      <c r="SEO108" s="249"/>
      <c r="SEP108" s="249"/>
      <c r="SEQ108" s="249"/>
      <c r="SER108" s="249"/>
      <c r="SES108" s="249" t="s">
        <v>1355</v>
      </c>
      <c r="SET108" s="249"/>
      <c r="SEU108" s="249"/>
      <c r="SEV108" s="249"/>
      <c r="SEW108" s="249"/>
      <c r="SEX108" s="249"/>
      <c r="SEY108" s="249"/>
      <c r="SEZ108" s="249"/>
      <c r="SFA108" s="249" t="s">
        <v>1355</v>
      </c>
      <c r="SFB108" s="249"/>
      <c r="SFC108" s="249"/>
      <c r="SFD108" s="249"/>
      <c r="SFE108" s="249"/>
      <c r="SFF108" s="249"/>
      <c r="SFG108" s="249"/>
      <c r="SFH108" s="249"/>
      <c r="SFI108" s="249" t="s">
        <v>1355</v>
      </c>
      <c r="SFJ108" s="249"/>
      <c r="SFK108" s="249"/>
      <c r="SFL108" s="249"/>
      <c r="SFM108" s="249"/>
      <c r="SFN108" s="249"/>
      <c r="SFO108" s="249"/>
      <c r="SFP108" s="249"/>
      <c r="SFQ108" s="249" t="s">
        <v>1355</v>
      </c>
      <c r="SFR108" s="249"/>
      <c r="SFS108" s="249"/>
      <c r="SFT108" s="249"/>
      <c r="SFU108" s="249"/>
      <c r="SFV108" s="249"/>
      <c r="SFW108" s="249"/>
      <c r="SFX108" s="249"/>
      <c r="SFY108" s="249" t="s">
        <v>1355</v>
      </c>
      <c r="SFZ108" s="249"/>
      <c r="SGA108" s="249"/>
      <c r="SGB108" s="249"/>
      <c r="SGC108" s="249"/>
      <c r="SGD108" s="249"/>
      <c r="SGE108" s="249"/>
      <c r="SGF108" s="249"/>
      <c r="SGG108" s="249" t="s">
        <v>1355</v>
      </c>
      <c r="SGH108" s="249"/>
      <c r="SGI108" s="249"/>
      <c r="SGJ108" s="249"/>
      <c r="SGK108" s="249"/>
      <c r="SGL108" s="249"/>
      <c r="SGM108" s="249"/>
      <c r="SGN108" s="249"/>
      <c r="SGO108" s="249" t="s">
        <v>1355</v>
      </c>
      <c r="SGP108" s="249"/>
      <c r="SGQ108" s="249"/>
      <c r="SGR108" s="249"/>
      <c r="SGS108" s="249"/>
      <c r="SGT108" s="249"/>
      <c r="SGU108" s="249"/>
      <c r="SGV108" s="249"/>
      <c r="SGW108" s="249" t="s">
        <v>1355</v>
      </c>
      <c r="SGX108" s="249"/>
      <c r="SGY108" s="249"/>
      <c r="SGZ108" s="249"/>
      <c r="SHA108" s="249"/>
      <c r="SHB108" s="249"/>
      <c r="SHC108" s="249"/>
      <c r="SHD108" s="249"/>
      <c r="SHE108" s="249" t="s">
        <v>1355</v>
      </c>
      <c r="SHF108" s="249"/>
      <c r="SHG108" s="249"/>
      <c r="SHH108" s="249"/>
      <c r="SHI108" s="249"/>
      <c r="SHJ108" s="249"/>
      <c r="SHK108" s="249"/>
      <c r="SHL108" s="249"/>
      <c r="SHM108" s="249" t="s">
        <v>1355</v>
      </c>
      <c r="SHN108" s="249"/>
      <c r="SHO108" s="249"/>
      <c r="SHP108" s="249"/>
      <c r="SHQ108" s="249"/>
      <c r="SHR108" s="249"/>
      <c r="SHS108" s="249"/>
      <c r="SHT108" s="249"/>
      <c r="SHU108" s="249" t="s">
        <v>1355</v>
      </c>
      <c r="SHV108" s="249"/>
      <c r="SHW108" s="249"/>
      <c r="SHX108" s="249"/>
      <c r="SHY108" s="249"/>
      <c r="SHZ108" s="249"/>
      <c r="SIA108" s="249"/>
      <c r="SIB108" s="249"/>
      <c r="SIC108" s="249" t="s">
        <v>1355</v>
      </c>
      <c r="SID108" s="249"/>
      <c r="SIE108" s="249"/>
      <c r="SIF108" s="249"/>
      <c r="SIG108" s="249"/>
      <c r="SIH108" s="249"/>
      <c r="SII108" s="249"/>
      <c r="SIJ108" s="249"/>
      <c r="SIK108" s="249" t="s">
        <v>1355</v>
      </c>
      <c r="SIL108" s="249"/>
      <c r="SIM108" s="249"/>
      <c r="SIN108" s="249"/>
      <c r="SIO108" s="249"/>
      <c r="SIP108" s="249"/>
      <c r="SIQ108" s="249"/>
      <c r="SIR108" s="249"/>
      <c r="SIS108" s="249" t="s">
        <v>1355</v>
      </c>
      <c r="SIT108" s="249"/>
      <c r="SIU108" s="249"/>
      <c r="SIV108" s="249"/>
      <c r="SIW108" s="249"/>
      <c r="SIX108" s="249"/>
      <c r="SIY108" s="249"/>
      <c r="SIZ108" s="249"/>
      <c r="SJA108" s="249" t="s">
        <v>1355</v>
      </c>
      <c r="SJB108" s="249"/>
      <c r="SJC108" s="249"/>
      <c r="SJD108" s="249"/>
      <c r="SJE108" s="249"/>
      <c r="SJF108" s="249"/>
      <c r="SJG108" s="249"/>
      <c r="SJH108" s="249"/>
      <c r="SJI108" s="249" t="s">
        <v>1355</v>
      </c>
      <c r="SJJ108" s="249"/>
      <c r="SJK108" s="249"/>
      <c r="SJL108" s="249"/>
      <c r="SJM108" s="249"/>
      <c r="SJN108" s="249"/>
      <c r="SJO108" s="249"/>
      <c r="SJP108" s="249"/>
      <c r="SJQ108" s="249" t="s">
        <v>1355</v>
      </c>
      <c r="SJR108" s="249"/>
      <c r="SJS108" s="249"/>
      <c r="SJT108" s="249"/>
      <c r="SJU108" s="249"/>
      <c r="SJV108" s="249"/>
      <c r="SJW108" s="249"/>
      <c r="SJX108" s="249"/>
      <c r="SJY108" s="249" t="s">
        <v>1355</v>
      </c>
      <c r="SJZ108" s="249"/>
      <c r="SKA108" s="249"/>
      <c r="SKB108" s="249"/>
      <c r="SKC108" s="249"/>
      <c r="SKD108" s="249"/>
      <c r="SKE108" s="249"/>
      <c r="SKF108" s="249"/>
      <c r="SKG108" s="249" t="s">
        <v>1355</v>
      </c>
      <c r="SKH108" s="249"/>
      <c r="SKI108" s="249"/>
      <c r="SKJ108" s="249"/>
      <c r="SKK108" s="249"/>
      <c r="SKL108" s="249"/>
      <c r="SKM108" s="249"/>
      <c r="SKN108" s="249"/>
      <c r="SKO108" s="249" t="s">
        <v>1355</v>
      </c>
      <c r="SKP108" s="249"/>
      <c r="SKQ108" s="249"/>
      <c r="SKR108" s="249"/>
      <c r="SKS108" s="249"/>
      <c r="SKT108" s="249"/>
      <c r="SKU108" s="249"/>
      <c r="SKV108" s="249"/>
      <c r="SKW108" s="249" t="s">
        <v>1355</v>
      </c>
      <c r="SKX108" s="249"/>
      <c r="SKY108" s="249"/>
      <c r="SKZ108" s="249"/>
      <c r="SLA108" s="249"/>
      <c r="SLB108" s="249"/>
      <c r="SLC108" s="249"/>
      <c r="SLD108" s="249"/>
      <c r="SLE108" s="249" t="s">
        <v>1355</v>
      </c>
      <c r="SLF108" s="249"/>
      <c r="SLG108" s="249"/>
      <c r="SLH108" s="249"/>
      <c r="SLI108" s="249"/>
      <c r="SLJ108" s="249"/>
      <c r="SLK108" s="249"/>
      <c r="SLL108" s="249"/>
      <c r="SLM108" s="249" t="s">
        <v>1355</v>
      </c>
      <c r="SLN108" s="249"/>
      <c r="SLO108" s="249"/>
      <c r="SLP108" s="249"/>
      <c r="SLQ108" s="249"/>
      <c r="SLR108" s="249"/>
      <c r="SLS108" s="249"/>
      <c r="SLT108" s="249"/>
      <c r="SLU108" s="249" t="s">
        <v>1355</v>
      </c>
      <c r="SLV108" s="249"/>
      <c r="SLW108" s="249"/>
      <c r="SLX108" s="249"/>
      <c r="SLY108" s="249"/>
      <c r="SLZ108" s="249"/>
      <c r="SMA108" s="249"/>
      <c r="SMB108" s="249"/>
      <c r="SMC108" s="249" t="s">
        <v>1355</v>
      </c>
      <c r="SMD108" s="249"/>
      <c r="SME108" s="249"/>
      <c r="SMF108" s="249"/>
      <c r="SMG108" s="249"/>
      <c r="SMH108" s="249"/>
      <c r="SMI108" s="249"/>
      <c r="SMJ108" s="249"/>
      <c r="SMK108" s="249" t="s">
        <v>1355</v>
      </c>
      <c r="SML108" s="249"/>
      <c r="SMM108" s="249"/>
      <c r="SMN108" s="249"/>
      <c r="SMO108" s="249"/>
      <c r="SMP108" s="249"/>
      <c r="SMQ108" s="249"/>
      <c r="SMR108" s="249"/>
      <c r="SMS108" s="249" t="s">
        <v>1355</v>
      </c>
      <c r="SMT108" s="249"/>
      <c r="SMU108" s="249"/>
      <c r="SMV108" s="249"/>
      <c r="SMW108" s="249"/>
      <c r="SMX108" s="249"/>
      <c r="SMY108" s="249"/>
      <c r="SMZ108" s="249"/>
      <c r="SNA108" s="249" t="s">
        <v>1355</v>
      </c>
      <c r="SNB108" s="249"/>
      <c r="SNC108" s="249"/>
      <c r="SND108" s="249"/>
      <c r="SNE108" s="249"/>
      <c r="SNF108" s="249"/>
      <c r="SNG108" s="249"/>
      <c r="SNH108" s="249"/>
      <c r="SNI108" s="249" t="s">
        <v>1355</v>
      </c>
      <c r="SNJ108" s="249"/>
      <c r="SNK108" s="249"/>
      <c r="SNL108" s="249"/>
      <c r="SNM108" s="249"/>
      <c r="SNN108" s="249"/>
      <c r="SNO108" s="249"/>
      <c r="SNP108" s="249"/>
      <c r="SNQ108" s="249" t="s">
        <v>1355</v>
      </c>
      <c r="SNR108" s="249"/>
      <c r="SNS108" s="249"/>
      <c r="SNT108" s="249"/>
      <c r="SNU108" s="249"/>
      <c r="SNV108" s="249"/>
      <c r="SNW108" s="249"/>
      <c r="SNX108" s="249"/>
      <c r="SNY108" s="249" t="s">
        <v>1355</v>
      </c>
      <c r="SNZ108" s="249"/>
      <c r="SOA108" s="249"/>
      <c r="SOB108" s="249"/>
      <c r="SOC108" s="249"/>
      <c r="SOD108" s="249"/>
      <c r="SOE108" s="249"/>
      <c r="SOF108" s="249"/>
      <c r="SOG108" s="249" t="s">
        <v>1355</v>
      </c>
      <c r="SOH108" s="249"/>
      <c r="SOI108" s="249"/>
      <c r="SOJ108" s="249"/>
      <c r="SOK108" s="249"/>
      <c r="SOL108" s="249"/>
      <c r="SOM108" s="249"/>
      <c r="SON108" s="249"/>
      <c r="SOO108" s="249" t="s">
        <v>1355</v>
      </c>
      <c r="SOP108" s="249"/>
      <c r="SOQ108" s="249"/>
      <c r="SOR108" s="249"/>
      <c r="SOS108" s="249"/>
      <c r="SOT108" s="249"/>
      <c r="SOU108" s="249"/>
      <c r="SOV108" s="249"/>
      <c r="SOW108" s="249" t="s">
        <v>1355</v>
      </c>
      <c r="SOX108" s="249"/>
      <c r="SOY108" s="249"/>
      <c r="SOZ108" s="249"/>
      <c r="SPA108" s="249"/>
      <c r="SPB108" s="249"/>
      <c r="SPC108" s="249"/>
      <c r="SPD108" s="249"/>
      <c r="SPE108" s="249" t="s">
        <v>1355</v>
      </c>
      <c r="SPF108" s="249"/>
      <c r="SPG108" s="249"/>
      <c r="SPH108" s="249"/>
      <c r="SPI108" s="249"/>
      <c r="SPJ108" s="249"/>
      <c r="SPK108" s="249"/>
      <c r="SPL108" s="249"/>
      <c r="SPM108" s="249" t="s">
        <v>1355</v>
      </c>
      <c r="SPN108" s="249"/>
      <c r="SPO108" s="249"/>
      <c r="SPP108" s="249"/>
      <c r="SPQ108" s="249"/>
      <c r="SPR108" s="249"/>
      <c r="SPS108" s="249"/>
      <c r="SPT108" s="249"/>
      <c r="SPU108" s="249" t="s">
        <v>1355</v>
      </c>
      <c r="SPV108" s="249"/>
      <c r="SPW108" s="249"/>
      <c r="SPX108" s="249"/>
      <c r="SPY108" s="249"/>
      <c r="SPZ108" s="249"/>
      <c r="SQA108" s="249"/>
      <c r="SQB108" s="249"/>
      <c r="SQC108" s="249" t="s">
        <v>1355</v>
      </c>
      <c r="SQD108" s="249"/>
      <c r="SQE108" s="249"/>
      <c r="SQF108" s="249"/>
      <c r="SQG108" s="249"/>
      <c r="SQH108" s="249"/>
      <c r="SQI108" s="249"/>
      <c r="SQJ108" s="249"/>
      <c r="SQK108" s="249" t="s">
        <v>1355</v>
      </c>
      <c r="SQL108" s="249"/>
      <c r="SQM108" s="249"/>
      <c r="SQN108" s="249"/>
      <c r="SQO108" s="249"/>
      <c r="SQP108" s="249"/>
      <c r="SQQ108" s="249"/>
      <c r="SQR108" s="249"/>
      <c r="SQS108" s="249" t="s">
        <v>1355</v>
      </c>
      <c r="SQT108" s="249"/>
      <c r="SQU108" s="249"/>
      <c r="SQV108" s="249"/>
      <c r="SQW108" s="249"/>
      <c r="SQX108" s="249"/>
      <c r="SQY108" s="249"/>
      <c r="SQZ108" s="249"/>
      <c r="SRA108" s="249" t="s">
        <v>1355</v>
      </c>
      <c r="SRB108" s="249"/>
      <c r="SRC108" s="249"/>
      <c r="SRD108" s="249"/>
      <c r="SRE108" s="249"/>
      <c r="SRF108" s="249"/>
      <c r="SRG108" s="249"/>
      <c r="SRH108" s="249"/>
      <c r="SRI108" s="249" t="s">
        <v>1355</v>
      </c>
      <c r="SRJ108" s="249"/>
      <c r="SRK108" s="249"/>
      <c r="SRL108" s="249"/>
      <c r="SRM108" s="249"/>
      <c r="SRN108" s="249"/>
      <c r="SRO108" s="249"/>
      <c r="SRP108" s="249"/>
      <c r="SRQ108" s="249" t="s">
        <v>1355</v>
      </c>
      <c r="SRR108" s="249"/>
      <c r="SRS108" s="249"/>
      <c r="SRT108" s="249"/>
      <c r="SRU108" s="249"/>
      <c r="SRV108" s="249"/>
      <c r="SRW108" s="249"/>
      <c r="SRX108" s="249"/>
      <c r="SRY108" s="249" t="s">
        <v>1355</v>
      </c>
      <c r="SRZ108" s="249"/>
      <c r="SSA108" s="249"/>
      <c r="SSB108" s="249"/>
      <c r="SSC108" s="249"/>
      <c r="SSD108" s="249"/>
      <c r="SSE108" s="249"/>
      <c r="SSF108" s="249"/>
      <c r="SSG108" s="249" t="s">
        <v>1355</v>
      </c>
      <c r="SSH108" s="249"/>
      <c r="SSI108" s="249"/>
      <c r="SSJ108" s="249"/>
      <c r="SSK108" s="249"/>
      <c r="SSL108" s="249"/>
      <c r="SSM108" s="249"/>
      <c r="SSN108" s="249"/>
      <c r="SSO108" s="249" t="s">
        <v>1355</v>
      </c>
      <c r="SSP108" s="249"/>
      <c r="SSQ108" s="249"/>
      <c r="SSR108" s="249"/>
      <c r="SSS108" s="249"/>
      <c r="SST108" s="249"/>
      <c r="SSU108" s="249"/>
      <c r="SSV108" s="249"/>
      <c r="SSW108" s="249" t="s">
        <v>1355</v>
      </c>
      <c r="SSX108" s="249"/>
      <c r="SSY108" s="249"/>
      <c r="SSZ108" s="249"/>
      <c r="STA108" s="249"/>
      <c r="STB108" s="249"/>
      <c r="STC108" s="249"/>
      <c r="STD108" s="249"/>
      <c r="STE108" s="249" t="s">
        <v>1355</v>
      </c>
      <c r="STF108" s="249"/>
      <c r="STG108" s="249"/>
      <c r="STH108" s="249"/>
      <c r="STI108" s="249"/>
      <c r="STJ108" s="249"/>
      <c r="STK108" s="249"/>
      <c r="STL108" s="249"/>
      <c r="STM108" s="249" t="s">
        <v>1355</v>
      </c>
      <c r="STN108" s="249"/>
      <c r="STO108" s="249"/>
      <c r="STP108" s="249"/>
      <c r="STQ108" s="249"/>
      <c r="STR108" s="249"/>
      <c r="STS108" s="249"/>
      <c r="STT108" s="249"/>
      <c r="STU108" s="249" t="s">
        <v>1355</v>
      </c>
      <c r="STV108" s="249"/>
      <c r="STW108" s="249"/>
      <c r="STX108" s="249"/>
      <c r="STY108" s="249"/>
      <c r="STZ108" s="249"/>
      <c r="SUA108" s="249"/>
      <c r="SUB108" s="249"/>
      <c r="SUC108" s="249" t="s">
        <v>1355</v>
      </c>
      <c r="SUD108" s="249"/>
      <c r="SUE108" s="249"/>
      <c r="SUF108" s="249"/>
      <c r="SUG108" s="249"/>
      <c r="SUH108" s="249"/>
      <c r="SUI108" s="249"/>
      <c r="SUJ108" s="249"/>
      <c r="SUK108" s="249" t="s">
        <v>1355</v>
      </c>
      <c r="SUL108" s="249"/>
      <c r="SUM108" s="249"/>
      <c r="SUN108" s="249"/>
      <c r="SUO108" s="249"/>
      <c r="SUP108" s="249"/>
      <c r="SUQ108" s="249"/>
      <c r="SUR108" s="249"/>
      <c r="SUS108" s="249" t="s">
        <v>1355</v>
      </c>
      <c r="SUT108" s="249"/>
      <c r="SUU108" s="249"/>
      <c r="SUV108" s="249"/>
      <c r="SUW108" s="249"/>
      <c r="SUX108" s="249"/>
      <c r="SUY108" s="249"/>
      <c r="SUZ108" s="249"/>
      <c r="SVA108" s="249" t="s">
        <v>1355</v>
      </c>
      <c r="SVB108" s="249"/>
      <c r="SVC108" s="249"/>
      <c r="SVD108" s="249"/>
      <c r="SVE108" s="249"/>
      <c r="SVF108" s="249"/>
      <c r="SVG108" s="249"/>
      <c r="SVH108" s="249"/>
      <c r="SVI108" s="249" t="s">
        <v>1355</v>
      </c>
      <c r="SVJ108" s="249"/>
      <c r="SVK108" s="249"/>
      <c r="SVL108" s="249"/>
      <c r="SVM108" s="249"/>
      <c r="SVN108" s="249"/>
      <c r="SVO108" s="249"/>
      <c r="SVP108" s="249"/>
      <c r="SVQ108" s="249" t="s">
        <v>1355</v>
      </c>
      <c r="SVR108" s="249"/>
      <c r="SVS108" s="249"/>
      <c r="SVT108" s="249"/>
      <c r="SVU108" s="249"/>
      <c r="SVV108" s="249"/>
      <c r="SVW108" s="249"/>
      <c r="SVX108" s="249"/>
      <c r="SVY108" s="249" t="s">
        <v>1355</v>
      </c>
      <c r="SVZ108" s="249"/>
      <c r="SWA108" s="249"/>
      <c r="SWB108" s="249"/>
      <c r="SWC108" s="249"/>
      <c r="SWD108" s="249"/>
      <c r="SWE108" s="249"/>
      <c r="SWF108" s="249"/>
      <c r="SWG108" s="249" t="s">
        <v>1355</v>
      </c>
      <c r="SWH108" s="249"/>
      <c r="SWI108" s="249"/>
      <c r="SWJ108" s="249"/>
      <c r="SWK108" s="249"/>
      <c r="SWL108" s="249"/>
      <c r="SWM108" s="249"/>
      <c r="SWN108" s="249"/>
      <c r="SWO108" s="249" t="s">
        <v>1355</v>
      </c>
      <c r="SWP108" s="249"/>
      <c r="SWQ108" s="249"/>
      <c r="SWR108" s="249"/>
      <c r="SWS108" s="249"/>
      <c r="SWT108" s="249"/>
      <c r="SWU108" s="249"/>
      <c r="SWV108" s="249"/>
      <c r="SWW108" s="249" t="s">
        <v>1355</v>
      </c>
      <c r="SWX108" s="249"/>
      <c r="SWY108" s="249"/>
      <c r="SWZ108" s="249"/>
      <c r="SXA108" s="249"/>
      <c r="SXB108" s="249"/>
      <c r="SXC108" s="249"/>
      <c r="SXD108" s="249"/>
      <c r="SXE108" s="249" t="s">
        <v>1355</v>
      </c>
      <c r="SXF108" s="249"/>
      <c r="SXG108" s="249"/>
      <c r="SXH108" s="249"/>
      <c r="SXI108" s="249"/>
      <c r="SXJ108" s="249"/>
      <c r="SXK108" s="249"/>
      <c r="SXL108" s="249"/>
      <c r="SXM108" s="249" t="s">
        <v>1355</v>
      </c>
      <c r="SXN108" s="249"/>
      <c r="SXO108" s="249"/>
      <c r="SXP108" s="249"/>
      <c r="SXQ108" s="249"/>
      <c r="SXR108" s="249"/>
      <c r="SXS108" s="249"/>
      <c r="SXT108" s="249"/>
      <c r="SXU108" s="249" t="s">
        <v>1355</v>
      </c>
      <c r="SXV108" s="249"/>
      <c r="SXW108" s="249"/>
      <c r="SXX108" s="249"/>
      <c r="SXY108" s="249"/>
      <c r="SXZ108" s="249"/>
      <c r="SYA108" s="249"/>
      <c r="SYB108" s="249"/>
      <c r="SYC108" s="249" t="s">
        <v>1355</v>
      </c>
      <c r="SYD108" s="249"/>
      <c r="SYE108" s="249"/>
      <c r="SYF108" s="249"/>
      <c r="SYG108" s="249"/>
      <c r="SYH108" s="249"/>
      <c r="SYI108" s="249"/>
      <c r="SYJ108" s="249"/>
      <c r="SYK108" s="249" t="s">
        <v>1355</v>
      </c>
      <c r="SYL108" s="249"/>
      <c r="SYM108" s="249"/>
      <c r="SYN108" s="249"/>
      <c r="SYO108" s="249"/>
      <c r="SYP108" s="249"/>
      <c r="SYQ108" s="249"/>
      <c r="SYR108" s="249"/>
      <c r="SYS108" s="249" t="s">
        <v>1355</v>
      </c>
      <c r="SYT108" s="249"/>
      <c r="SYU108" s="249"/>
      <c r="SYV108" s="249"/>
      <c r="SYW108" s="249"/>
      <c r="SYX108" s="249"/>
      <c r="SYY108" s="249"/>
      <c r="SYZ108" s="249"/>
      <c r="SZA108" s="249" t="s">
        <v>1355</v>
      </c>
      <c r="SZB108" s="249"/>
      <c r="SZC108" s="249"/>
      <c r="SZD108" s="249"/>
      <c r="SZE108" s="249"/>
      <c r="SZF108" s="249"/>
      <c r="SZG108" s="249"/>
      <c r="SZH108" s="249"/>
      <c r="SZI108" s="249" t="s">
        <v>1355</v>
      </c>
      <c r="SZJ108" s="249"/>
      <c r="SZK108" s="249"/>
      <c r="SZL108" s="249"/>
      <c r="SZM108" s="249"/>
      <c r="SZN108" s="249"/>
      <c r="SZO108" s="249"/>
      <c r="SZP108" s="249"/>
      <c r="SZQ108" s="249" t="s">
        <v>1355</v>
      </c>
      <c r="SZR108" s="249"/>
      <c r="SZS108" s="249"/>
      <c r="SZT108" s="249"/>
      <c r="SZU108" s="249"/>
      <c r="SZV108" s="249"/>
      <c r="SZW108" s="249"/>
      <c r="SZX108" s="249"/>
      <c r="SZY108" s="249" t="s">
        <v>1355</v>
      </c>
      <c r="SZZ108" s="249"/>
      <c r="TAA108" s="249"/>
      <c r="TAB108" s="249"/>
      <c r="TAC108" s="249"/>
      <c r="TAD108" s="249"/>
      <c r="TAE108" s="249"/>
      <c r="TAF108" s="249"/>
      <c r="TAG108" s="249" t="s">
        <v>1355</v>
      </c>
      <c r="TAH108" s="249"/>
      <c r="TAI108" s="249"/>
      <c r="TAJ108" s="249"/>
      <c r="TAK108" s="249"/>
      <c r="TAL108" s="249"/>
      <c r="TAM108" s="249"/>
      <c r="TAN108" s="249"/>
      <c r="TAO108" s="249" t="s">
        <v>1355</v>
      </c>
      <c r="TAP108" s="249"/>
      <c r="TAQ108" s="249"/>
      <c r="TAR108" s="249"/>
      <c r="TAS108" s="249"/>
      <c r="TAT108" s="249"/>
      <c r="TAU108" s="249"/>
      <c r="TAV108" s="249"/>
      <c r="TAW108" s="249" t="s">
        <v>1355</v>
      </c>
      <c r="TAX108" s="249"/>
      <c r="TAY108" s="249"/>
      <c r="TAZ108" s="249"/>
      <c r="TBA108" s="249"/>
      <c r="TBB108" s="249"/>
      <c r="TBC108" s="249"/>
      <c r="TBD108" s="249"/>
      <c r="TBE108" s="249" t="s">
        <v>1355</v>
      </c>
      <c r="TBF108" s="249"/>
      <c r="TBG108" s="249"/>
      <c r="TBH108" s="249"/>
      <c r="TBI108" s="249"/>
      <c r="TBJ108" s="249"/>
      <c r="TBK108" s="249"/>
      <c r="TBL108" s="249"/>
      <c r="TBM108" s="249" t="s">
        <v>1355</v>
      </c>
      <c r="TBN108" s="249"/>
      <c r="TBO108" s="249"/>
      <c r="TBP108" s="249"/>
      <c r="TBQ108" s="249"/>
      <c r="TBR108" s="249"/>
      <c r="TBS108" s="249"/>
      <c r="TBT108" s="249"/>
      <c r="TBU108" s="249" t="s">
        <v>1355</v>
      </c>
      <c r="TBV108" s="249"/>
      <c r="TBW108" s="249"/>
      <c r="TBX108" s="249"/>
      <c r="TBY108" s="249"/>
      <c r="TBZ108" s="249"/>
      <c r="TCA108" s="249"/>
      <c r="TCB108" s="249"/>
      <c r="TCC108" s="249" t="s">
        <v>1355</v>
      </c>
      <c r="TCD108" s="249"/>
      <c r="TCE108" s="249"/>
      <c r="TCF108" s="249"/>
      <c r="TCG108" s="249"/>
      <c r="TCH108" s="249"/>
      <c r="TCI108" s="249"/>
      <c r="TCJ108" s="249"/>
      <c r="TCK108" s="249" t="s">
        <v>1355</v>
      </c>
      <c r="TCL108" s="249"/>
      <c r="TCM108" s="249"/>
      <c r="TCN108" s="249"/>
      <c r="TCO108" s="249"/>
      <c r="TCP108" s="249"/>
      <c r="TCQ108" s="249"/>
      <c r="TCR108" s="249"/>
      <c r="TCS108" s="249" t="s">
        <v>1355</v>
      </c>
      <c r="TCT108" s="249"/>
      <c r="TCU108" s="249"/>
      <c r="TCV108" s="249"/>
      <c r="TCW108" s="249"/>
      <c r="TCX108" s="249"/>
      <c r="TCY108" s="249"/>
      <c r="TCZ108" s="249"/>
      <c r="TDA108" s="249" t="s">
        <v>1355</v>
      </c>
      <c r="TDB108" s="249"/>
      <c r="TDC108" s="249"/>
      <c r="TDD108" s="249"/>
      <c r="TDE108" s="249"/>
      <c r="TDF108" s="249"/>
      <c r="TDG108" s="249"/>
      <c r="TDH108" s="249"/>
      <c r="TDI108" s="249" t="s">
        <v>1355</v>
      </c>
      <c r="TDJ108" s="249"/>
      <c r="TDK108" s="249"/>
      <c r="TDL108" s="249"/>
      <c r="TDM108" s="249"/>
      <c r="TDN108" s="249"/>
      <c r="TDO108" s="249"/>
      <c r="TDP108" s="249"/>
      <c r="TDQ108" s="249" t="s">
        <v>1355</v>
      </c>
      <c r="TDR108" s="249"/>
      <c r="TDS108" s="249"/>
      <c r="TDT108" s="249"/>
      <c r="TDU108" s="249"/>
      <c r="TDV108" s="249"/>
      <c r="TDW108" s="249"/>
      <c r="TDX108" s="249"/>
      <c r="TDY108" s="249" t="s">
        <v>1355</v>
      </c>
      <c r="TDZ108" s="249"/>
      <c r="TEA108" s="249"/>
      <c r="TEB108" s="249"/>
      <c r="TEC108" s="249"/>
      <c r="TED108" s="249"/>
      <c r="TEE108" s="249"/>
      <c r="TEF108" s="249"/>
      <c r="TEG108" s="249" t="s">
        <v>1355</v>
      </c>
      <c r="TEH108" s="249"/>
      <c r="TEI108" s="249"/>
      <c r="TEJ108" s="249"/>
      <c r="TEK108" s="249"/>
      <c r="TEL108" s="249"/>
      <c r="TEM108" s="249"/>
      <c r="TEN108" s="249"/>
      <c r="TEO108" s="249" t="s">
        <v>1355</v>
      </c>
      <c r="TEP108" s="249"/>
      <c r="TEQ108" s="249"/>
      <c r="TER108" s="249"/>
      <c r="TES108" s="249"/>
      <c r="TET108" s="249"/>
      <c r="TEU108" s="249"/>
      <c r="TEV108" s="249"/>
      <c r="TEW108" s="249" t="s">
        <v>1355</v>
      </c>
      <c r="TEX108" s="249"/>
      <c r="TEY108" s="249"/>
      <c r="TEZ108" s="249"/>
      <c r="TFA108" s="249"/>
      <c r="TFB108" s="249"/>
      <c r="TFC108" s="249"/>
      <c r="TFD108" s="249"/>
      <c r="TFE108" s="249" t="s">
        <v>1355</v>
      </c>
      <c r="TFF108" s="249"/>
      <c r="TFG108" s="249"/>
      <c r="TFH108" s="249"/>
      <c r="TFI108" s="249"/>
      <c r="TFJ108" s="249"/>
      <c r="TFK108" s="249"/>
      <c r="TFL108" s="249"/>
      <c r="TFM108" s="249" t="s">
        <v>1355</v>
      </c>
      <c r="TFN108" s="249"/>
      <c r="TFO108" s="249"/>
      <c r="TFP108" s="249"/>
      <c r="TFQ108" s="249"/>
      <c r="TFR108" s="249"/>
      <c r="TFS108" s="249"/>
      <c r="TFT108" s="249"/>
      <c r="TFU108" s="249" t="s">
        <v>1355</v>
      </c>
      <c r="TFV108" s="249"/>
      <c r="TFW108" s="249"/>
      <c r="TFX108" s="249"/>
      <c r="TFY108" s="249"/>
      <c r="TFZ108" s="249"/>
      <c r="TGA108" s="249"/>
      <c r="TGB108" s="249"/>
      <c r="TGC108" s="249" t="s">
        <v>1355</v>
      </c>
      <c r="TGD108" s="249"/>
      <c r="TGE108" s="249"/>
      <c r="TGF108" s="249"/>
      <c r="TGG108" s="249"/>
      <c r="TGH108" s="249"/>
      <c r="TGI108" s="249"/>
      <c r="TGJ108" s="249"/>
      <c r="TGK108" s="249" t="s">
        <v>1355</v>
      </c>
      <c r="TGL108" s="249"/>
      <c r="TGM108" s="249"/>
      <c r="TGN108" s="249"/>
      <c r="TGO108" s="249"/>
      <c r="TGP108" s="249"/>
      <c r="TGQ108" s="249"/>
      <c r="TGR108" s="249"/>
      <c r="TGS108" s="249" t="s">
        <v>1355</v>
      </c>
      <c r="TGT108" s="249"/>
      <c r="TGU108" s="249"/>
      <c r="TGV108" s="249"/>
      <c r="TGW108" s="249"/>
      <c r="TGX108" s="249"/>
      <c r="TGY108" s="249"/>
      <c r="TGZ108" s="249"/>
      <c r="THA108" s="249" t="s">
        <v>1355</v>
      </c>
      <c r="THB108" s="249"/>
      <c r="THC108" s="249"/>
      <c r="THD108" s="249"/>
      <c r="THE108" s="249"/>
      <c r="THF108" s="249"/>
      <c r="THG108" s="249"/>
      <c r="THH108" s="249"/>
      <c r="THI108" s="249" t="s">
        <v>1355</v>
      </c>
      <c r="THJ108" s="249"/>
      <c r="THK108" s="249"/>
      <c r="THL108" s="249"/>
      <c r="THM108" s="249"/>
      <c r="THN108" s="249"/>
      <c r="THO108" s="249"/>
      <c r="THP108" s="249"/>
      <c r="THQ108" s="249" t="s">
        <v>1355</v>
      </c>
      <c r="THR108" s="249"/>
      <c r="THS108" s="249"/>
      <c r="THT108" s="249"/>
      <c r="THU108" s="249"/>
      <c r="THV108" s="249"/>
      <c r="THW108" s="249"/>
      <c r="THX108" s="249"/>
      <c r="THY108" s="249" t="s">
        <v>1355</v>
      </c>
      <c r="THZ108" s="249"/>
      <c r="TIA108" s="249"/>
      <c r="TIB108" s="249"/>
      <c r="TIC108" s="249"/>
      <c r="TID108" s="249"/>
      <c r="TIE108" s="249"/>
      <c r="TIF108" s="249"/>
      <c r="TIG108" s="249" t="s">
        <v>1355</v>
      </c>
      <c r="TIH108" s="249"/>
      <c r="TII108" s="249"/>
      <c r="TIJ108" s="249"/>
      <c r="TIK108" s="249"/>
      <c r="TIL108" s="249"/>
      <c r="TIM108" s="249"/>
      <c r="TIN108" s="249"/>
      <c r="TIO108" s="249" t="s">
        <v>1355</v>
      </c>
      <c r="TIP108" s="249"/>
      <c r="TIQ108" s="249"/>
      <c r="TIR108" s="249"/>
      <c r="TIS108" s="249"/>
      <c r="TIT108" s="249"/>
      <c r="TIU108" s="249"/>
      <c r="TIV108" s="249"/>
      <c r="TIW108" s="249" t="s">
        <v>1355</v>
      </c>
      <c r="TIX108" s="249"/>
      <c r="TIY108" s="249"/>
      <c r="TIZ108" s="249"/>
      <c r="TJA108" s="249"/>
      <c r="TJB108" s="249"/>
      <c r="TJC108" s="249"/>
      <c r="TJD108" s="249"/>
      <c r="TJE108" s="249" t="s">
        <v>1355</v>
      </c>
      <c r="TJF108" s="249"/>
      <c r="TJG108" s="249"/>
      <c r="TJH108" s="249"/>
      <c r="TJI108" s="249"/>
      <c r="TJJ108" s="249"/>
      <c r="TJK108" s="249"/>
      <c r="TJL108" s="249"/>
      <c r="TJM108" s="249" t="s">
        <v>1355</v>
      </c>
      <c r="TJN108" s="249"/>
      <c r="TJO108" s="249"/>
      <c r="TJP108" s="249"/>
      <c r="TJQ108" s="249"/>
      <c r="TJR108" s="249"/>
      <c r="TJS108" s="249"/>
      <c r="TJT108" s="249"/>
      <c r="TJU108" s="249" t="s">
        <v>1355</v>
      </c>
      <c r="TJV108" s="249"/>
      <c r="TJW108" s="249"/>
      <c r="TJX108" s="249"/>
      <c r="TJY108" s="249"/>
      <c r="TJZ108" s="249"/>
      <c r="TKA108" s="249"/>
      <c r="TKB108" s="249"/>
      <c r="TKC108" s="249" t="s">
        <v>1355</v>
      </c>
      <c r="TKD108" s="249"/>
      <c r="TKE108" s="249"/>
      <c r="TKF108" s="249"/>
      <c r="TKG108" s="249"/>
      <c r="TKH108" s="249"/>
      <c r="TKI108" s="249"/>
      <c r="TKJ108" s="249"/>
      <c r="TKK108" s="249" t="s">
        <v>1355</v>
      </c>
      <c r="TKL108" s="249"/>
      <c r="TKM108" s="249"/>
      <c r="TKN108" s="249"/>
      <c r="TKO108" s="249"/>
      <c r="TKP108" s="249"/>
      <c r="TKQ108" s="249"/>
      <c r="TKR108" s="249"/>
      <c r="TKS108" s="249" t="s">
        <v>1355</v>
      </c>
      <c r="TKT108" s="249"/>
      <c r="TKU108" s="249"/>
      <c r="TKV108" s="249"/>
      <c r="TKW108" s="249"/>
      <c r="TKX108" s="249"/>
      <c r="TKY108" s="249"/>
      <c r="TKZ108" s="249"/>
      <c r="TLA108" s="249" t="s">
        <v>1355</v>
      </c>
      <c r="TLB108" s="249"/>
      <c r="TLC108" s="249"/>
      <c r="TLD108" s="249"/>
      <c r="TLE108" s="249"/>
      <c r="TLF108" s="249"/>
      <c r="TLG108" s="249"/>
      <c r="TLH108" s="249"/>
      <c r="TLI108" s="249" t="s">
        <v>1355</v>
      </c>
      <c r="TLJ108" s="249"/>
      <c r="TLK108" s="249"/>
      <c r="TLL108" s="249"/>
      <c r="TLM108" s="249"/>
      <c r="TLN108" s="249"/>
      <c r="TLO108" s="249"/>
      <c r="TLP108" s="249"/>
      <c r="TLQ108" s="249" t="s">
        <v>1355</v>
      </c>
      <c r="TLR108" s="249"/>
      <c r="TLS108" s="249"/>
      <c r="TLT108" s="249"/>
      <c r="TLU108" s="249"/>
      <c r="TLV108" s="249"/>
      <c r="TLW108" s="249"/>
      <c r="TLX108" s="249"/>
      <c r="TLY108" s="249" t="s">
        <v>1355</v>
      </c>
      <c r="TLZ108" s="249"/>
      <c r="TMA108" s="249"/>
      <c r="TMB108" s="249"/>
      <c r="TMC108" s="249"/>
      <c r="TMD108" s="249"/>
      <c r="TME108" s="249"/>
      <c r="TMF108" s="249"/>
      <c r="TMG108" s="249" t="s">
        <v>1355</v>
      </c>
      <c r="TMH108" s="249"/>
      <c r="TMI108" s="249"/>
      <c r="TMJ108" s="249"/>
      <c r="TMK108" s="249"/>
      <c r="TML108" s="249"/>
      <c r="TMM108" s="249"/>
      <c r="TMN108" s="249"/>
      <c r="TMO108" s="249" t="s">
        <v>1355</v>
      </c>
      <c r="TMP108" s="249"/>
      <c r="TMQ108" s="249"/>
      <c r="TMR108" s="249"/>
      <c r="TMS108" s="249"/>
      <c r="TMT108" s="249"/>
      <c r="TMU108" s="249"/>
      <c r="TMV108" s="249"/>
      <c r="TMW108" s="249" t="s">
        <v>1355</v>
      </c>
      <c r="TMX108" s="249"/>
      <c r="TMY108" s="249"/>
      <c r="TMZ108" s="249"/>
      <c r="TNA108" s="249"/>
      <c r="TNB108" s="249"/>
      <c r="TNC108" s="249"/>
      <c r="TND108" s="249"/>
      <c r="TNE108" s="249" t="s">
        <v>1355</v>
      </c>
      <c r="TNF108" s="249"/>
      <c r="TNG108" s="249"/>
      <c r="TNH108" s="249"/>
      <c r="TNI108" s="249"/>
      <c r="TNJ108" s="249"/>
      <c r="TNK108" s="249"/>
      <c r="TNL108" s="249"/>
      <c r="TNM108" s="249" t="s">
        <v>1355</v>
      </c>
      <c r="TNN108" s="249"/>
      <c r="TNO108" s="249"/>
      <c r="TNP108" s="249"/>
      <c r="TNQ108" s="249"/>
      <c r="TNR108" s="249"/>
      <c r="TNS108" s="249"/>
      <c r="TNT108" s="249"/>
      <c r="TNU108" s="249" t="s">
        <v>1355</v>
      </c>
      <c r="TNV108" s="249"/>
      <c r="TNW108" s="249"/>
      <c r="TNX108" s="249"/>
      <c r="TNY108" s="249"/>
      <c r="TNZ108" s="249"/>
      <c r="TOA108" s="249"/>
      <c r="TOB108" s="249"/>
      <c r="TOC108" s="249" t="s">
        <v>1355</v>
      </c>
      <c r="TOD108" s="249"/>
      <c r="TOE108" s="249"/>
      <c r="TOF108" s="249"/>
      <c r="TOG108" s="249"/>
      <c r="TOH108" s="249"/>
      <c r="TOI108" s="249"/>
      <c r="TOJ108" s="249"/>
      <c r="TOK108" s="249" t="s">
        <v>1355</v>
      </c>
      <c r="TOL108" s="249"/>
      <c r="TOM108" s="249"/>
      <c r="TON108" s="249"/>
      <c r="TOO108" s="249"/>
      <c r="TOP108" s="249"/>
      <c r="TOQ108" s="249"/>
      <c r="TOR108" s="249"/>
      <c r="TOS108" s="249" t="s">
        <v>1355</v>
      </c>
      <c r="TOT108" s="249"/>
      <c r="TOU108" s="249"/>
      <c r="TOV108" s="249"/>
      <c r="TOW108" s="249"/>
      <c r="TOX108" s="249"/>
      <c r="TOY108" s="249"/>
      <c r="TOZ108" s="249"/>
      <c r="TPA108" s="249" t="s">
        <v>1355</v>
      </c>
      <c r="TPB108" s="249"/>
      <c r="TPC108" s="249"/>
      <c r="TPD108" s="249"/>
      <c r="TPE108" s="249"/>
      <c r="TPF108" s="249"/>
      <c r="TPG108" s="249"/>
      <c r="TPH108" s="249"/>
      <c r="TPI108" s="249" t="s">
        <v>1355</v>
      </c>
      <c r="TPJ108" s="249"/>
      <c r="TPK108" s="249"/>
      <c r="TPL108" s="249"/>
      <c r="TPM108" s="249"/>
      <c r="TPN108" s="249"/>
      <c r="TPO108" s="249"/>
      <c r="TPP108" s="249"/>
      <c r="TPQ108" s="249" t="s">
        <v>1355</v>
      </c>
      <c r="TPR108" s="249"/>
      <c r="TPS108" s="249"/>
      <c r="TPT108" s="249"/>
      <c r="TPU108" s="249"/>
      <c r="TPV108" s="249"/>
      <c r="TPW108" s="249"/>
      <c r="TPX108" s="249"/>
      <c r="TPY108" s="249" t="s">
        <v>1355</v>
      </c>
      <c r="TPZ108" s="249"/>
      <c r="TQA108" s="249"/>
      <c r="TQB108" s="249"/>
      <c r="TQC108" s="249"/>
      <c r="TQD108" s="249"/>
      <c r="TQE108" s="249"/>
      <c r="TQF108" s="249"/>
      <c r="TQG108" s="249" t="s">
        <v>1355</v>
      </c>
      <c r="TQH108" s="249"/>
      <c r="TQI108" s="249"/>
      <c r="TQJ108" s="249"/>
      <c r="TQK108" s="249"/>
      <c r="TQL108" s="249"/>
      <c r="TQM108" s="249"/>
      <c r="TQN108" s="249"/>
      <c r="TQO108" s="249" t="s">
        <v>1355</v>
      </c>
      <c r="TQP108" s="249"/>
      <c r="TQQ108" s="249"/>
      <c r="TQR108" s="249"/>
      <c r="TQS108" s="249"/>
      <c r="TQT108" s="249"/>
      <c r="TQU108" s="249"/>
      <c r="TQV108" s="249"/>
      <c r="TQW108" s="249" t="s">
        <v>1355</v>
      </c>
      <c r="TQX108" s="249"/>
      <c r="TQY108" s="249"/>
      <c r="TQZ108" s="249"/>
      <c r="TRA108" s="249"/>
      <c r="TRB108" s="249"/>
      <c r="TRC108" s="249"/>
      <c r="TRD108" s="249"/>
      <c r="TRE108" s="249" t="s">
        <v>1355</v>
      </c>
      <c r="TRF108" s="249"/>
      <c r="TRG108" s="249"/>
      <c r="TRH108" s="249"/>
      <c r="TRI108" s="249"/>
      <c r="TRJ108" s="249"/>
      <c r="TRK108" s="249"/>
      <c r="TRL108" s="249"/>
      <c r="TRM108" s="249" t="s">
        <v>1355</v>
      </c>
      <c r="TRN108" s="249"/>
      <c r="TRO108" s="249"/>
      <c r="TRP108" s="249"/>
      <c r="TRQ108" s="249"/>
      <c r="TRR108" s="249"/>
      <c r="TRS108" s="249"/>
      <c r="TRT108" s="249"/>
      <c r="TRU108" s="249" t="s">
        <v>1355</v>
      </c>
      <c r="TRV108" s="249"/>
      <c r="TRW108" s="249"/>
      <c r="TRX108" s="249"/>
      <c r="TRY108" s="249"/>
      <c r="TRZ108" s="249"/>
      <c r="TSA108" s="249"/>
      <c r="TSB108" s="249"/>
      <c r="TSC108" s="249" t="s">
        <v>1355</v>
      </c>
      <c r="TSD108" s="249"/>
      <c r="TSE108" s="249"/>
      <c r="TSF108" s="249"/>
      <c r="TSG108" s="249"/>
      <c r="TSH108" s="249"/>
      <c r="TSI108" s="249"/>
      <c r="TSJ108" s="249"/>
      <c r="TSK108" s="249" t="s">
        <v>1355</v>
      </c>
      <c r="TSL108" s="249"/>
      <c r="TSM108" s="249"/>
      <c r="TSN108" s="249"/>
      <c r="TSO108" s="249"/>
      <c r="TSP108" s="249"/>
      <c r="TSQ108" s="249"/>
      <c r="TSR108" s="249"/>
      <c r="TSS108" s="249" t="s">
        <v>1355</v>
      </c>
      <c r="TST108" s="249"/>
      <c r="TSU108" s="249"/>
      <c r="TSV108" s="249"/>
      <c r="TSW108" s="249"/>
      <c r="TSX108" s="249"/>
      <c r="TSY108" s="249"/>
      <c r="TSZ108" s="249"/>
      <c r="TTA108" s="249" t="s">
        <v>1355</v>
      </c>
      <c r="TTB108" s="249"/>
      <c r="TTC108" s="249"/>
      <c r="TTD108" s="249"/>
      <c r="TTE108" s="249"/>
      <c r="TTF108" s="249"/>
      <c r="TTG108" s="249"/>
      <c r="TTH108" s="249"/>
      <c r="TTI108" s="249" t="s">
        <v>1355</v>
      </c>
      <c r="TTJ108" s="249"/>
      <c r="TTK108" s="249"/>
      <c r="TTL108" s="249"/>
      <c r="TTM108" s="249"/>
      <c r="TTN108" s="249"/>
      <c r="TTO108" s="249"/>
      <c r="TTP108" s="249"/>
      <c r="TTQ108" s="249" t="s">
        <v>1355</v>
      </c>
      <c r="TTR108" s="249"/>
      <c r="TTS108" s="249"/>
      <c r="TTT108" s="249"/>
      <c r="TTU108" s="249"/>
      <c r="TTV108" s="249"/>
      <c r="TTW108" s="249"/>
      <c r="TTX108" s="249"/>
      <c r="TTY108" s="249" t="s">
        <v>1355</v>
      </c>
      <c r="TTZ108" s="249"/>
      <c r="TUA108" s="249"/>
      <c r="TUB108" s="249"/>
      <c r="TUC108" s="249"/>
      <c r="TUD108" s="249"/>
      <c r="TUE108" s="249"/>
      <c r="TUF108" s="249"/>
      <c r="TUG108" s="249" t="s">
        <v>1355</v>
      </c>
      <c r="TUH108" s="249"/>
      <c r="TUI108" s="249"/>
      <c r="TUJ108" s="249"/>
      <c r="TUK108" s="249"/>
      <c r="TUL108" s="249"/>
      <c r="TUM108" s="249"/>
      <c r="TUN108" s="249"/>
      <c r="TUO108" s="249" t="s">
        <v>1355</v>
      </c>
      <c r="TUP108" s="249"/>
      <c r="TUQ108" s="249"/>
      <c r="TUR108" s="249"/>
      <c r="TUS108" s="249"/>
      <c r="TUT108" s="249"/>
      <c r="TUU108" s="249"/>
      <c r="TUV108" s="249"/>
      <c r="TUW108" s="249" t="s">
        <v>1355</v>
      </c>
      <c r="TUX108" s="249"/>
      <c r="TUY108" s="249"/>
      <c r="TUZ108" s="249"/>
      <c r="TVA108" s="249"/>
      <c r="TVB108" s="249"/>
      <c r="TVC108" s="249"/>
      <c r="TVD108" s="249"/>
      <c r="TVE108" s="249" t="s">
        <v>1355</v>
      </c>
      <c r="TVF108" s="249"/>
      <c r="TVG108" s="249"/>
      <c r="TVH108" s="249"/>
      <c r="TVI108" s="249"/>
      <c r="TVJ108" s="249"/>
      <c r="TVK108" s="249"/>
      <c r="TVL108" s="249"/>
      <c r="TVM108" s="249" t="s">
        <v>1355</v>
      </c>
      <c r="TVN108" s="249"/>
      <c r="TVO108" s="249"/>
      <c r="TVP108" s="249"/>
      <c r="TVQ108" s="249"/>
      <c r="TVR108" s="249"/>
      <c r="TVS108" s="249"/>
      <c r="TVT108" s="249"/>
      <c r="TVU108" s="249" t="s">
        <v>1355</v>
      </c>
      <c r="TVV108" s="249"/>
      <c r="TVW108" s="249"/>
      <c r="TVX108" s="249"/>
      <c r="TVY108" s="249"/>
      <c r="TVZ108" s="249"/>
      <c r="TWA108" s="249"/>
      <c r="TWB108" s="249"/>
      <c r="TWC108" s="249" t="s">
        <v>1355</v>
      </c>
      <c r="TWD108" s="249"/>
      <c r="TWE108" s="249"/>
      <c r="TWF108" s="249"/>
      <c r="TWG108" s="249"/>
      <c r="TWH108" s="249"/>
      <c r="TWI108" s="249"/>
      <c r="TWJ108" s="249"/>
      <c r="TWK108" s="249" t="s">
        <v>1355</v>
      </c>
      <c r="TWL108" s="249"/>
      <c r="TWM108" s="249"/>
      <c r="TWN108" s="249"/>
      <c r="TWO108" s="249"/>
      <c r="TWP108" s="249"/>
      <c r="TWQ108" s="249"/>
      <c r="TWR108" s="249"/>
      <c r="TWS108" s="249" t="s">
        <v>1355</v>
      </c>
      <c r="TWT108" s="249"/>
      <c r="TWU108" s="249"/>
      <c r="TWV108" s="249"/>
      <c r="TWW108" s="249"/>
      <c r="TWX108" s="249"/>
      <c r="TWY108" s="249"/>
      <c r="TWZ108" s="249"/>
      <c r="TXA108" s="249" t="s">
        <v>1355</v>
      </c>
      <c r="TXB108" s="249"/>
      <c r="TXC108" s="249"/>
      <c r="TXD108" s="249"/>
      <c r="TXE108" s="249"/>
      <c r="TXF108" s="249"/>
      <c r="TXG108" s="249"/>
      <c r="TXH108" s="249"/>
      <c r="TXI108" s="249" t="s">
        <v>1355</v>
      </c>
      <c r="TXJ108" s="249"/>
      <c r="TXK108" s="249"/>
      <c r="TXL108" s="249"/>
      <c r="TXM108" s="249"/>
      <c r="TXN108" s="249"/>
      <c r="TXO108" s="249"/>
      <c r="TXP108" s="249"/>
      <c r="TXQ108" s="249" t="s">
        <v>1355</v>
      </c>
      <c r="TXR108" s="249"/>
      <c r="TXS108" s="249"/>
      <c r="TXT108" s="249"/>
      <c r="TXU108" s="249"/>
      <c r="TXV108" s="249"/>
      <c r="TXW108" s="249"/>
      <c r="TXX108" s="249"/>
      <c r="TXY108" s="249" t="s">
        <v>1355</v>
      </c>
      <c r="TXZ108" s="249"/>
      <c r="TYA108" s="249"/>
      <c r="TYB108" s="249"/>
      <c r="TYC108" s="249"/>
      <c r="TYD108" s="249"/>
      <c r="TYE108" s="249"/>
      <c r="TYF108" s="249"/>
      <c r="TYG108" s="249" t="s">
        <v>1355</v>
      </c>
      <c r="TYH108" s="249"/>
      <c r="TYI108" s="249"/>
      <c r="TYJ108" s="249"/>
      <c r="TYK108" s="249"/>
      <c r="TYL108" s="249"/>
      <c r="TYM108" s="249"/>
      <c r="TYN108" s="249"/>
      <c r="TYO108" s="249" t="s">
        <v>1355</v>
      </c>
      <c r="TYP108" s="249"/>
      <c r="TYQ108" s="249"/>
      <c r="TYR108" s="249"/>
      <c r="TYS108" s="249"/>
      <c r="TYT108" s="249"/>
      <c r="TYU108" s="249"/>
      <c r="TYV108" s="249"/>
      <c r="TYW108" s="249" t="s">
        <v>1355</v>
      </c>
      <c r="TYX108" s="249"/>
      <c r="TYY108" s="249"/>
      <c r="TYZ108" s="249"/>
      <c r="TZA108" s="249"/>
      <c r="TZB108" s="249"/>
      <c r="TZC108" s="249"/>
      <c r="TZD108" s="249"/>
      <c r="TZE108" s="249" t="s">
        <v>1355</v>
      </c>
      <c r="TZF108" s="249"/>
      <c r="TZG108" s="249"/>
      <c r="TZH108" s="249"/>
      <c r="TZI108" s="249"/>
      <c r="TZJ108" s="249"/>
      <c r="TZK108" s="249"/>
      <c r="TZL108" s="249"/>
      <c r="TZM108" s="249" t="s">
        <v>1355</v>
      </c>
      <c r="TZN108" s="249"/>
      <c r="TZO108" s="249"/>
      <c r="TZP108" s="249"/>
      <c r="TZQ108" s="249"/>
      <c r="TZR108" s="249"/>
      <c r="TZS108" s="249"/>
      <c r="TZT108" s="249"/>
      <c r="TZU108" s="249" t="s">
        <v>1355</v>
      </c>
      <c r="TZV108" s="249"/>
      <c r="TZW108" s="249"/>
      <c r="TZX108" s="249"/>
      <c r="TZY108" s="249"/>
      <c r="TZZ108" s="249"/>
      <c r="UAA108" s="249"/>
      <c r="UAB108" s="249"/>
      <c r="UAC108" s="249" t="s">
        <v>1355</v>
      </c>
      <c r="UAD108" s="249"/>
      <c r="UAE108" s="249"/>
      <c r="UAF108" s="249"/>
      <c r="UAG108" s="249"/>
      <c r="UAH108" s="249"/>
      <c r="UAI108" s="249"/>
      <c r="UAJ108" s="249"/>
      <c r="UAK108" s="249" t="s">
        <v>1355</v>
      </c>
      <c r="UAL108" s="249"/>
      <c r="UAM108" s="249"/>
      <c r="UAN108" s="249"/>
      <c r="UAO108" s="249"/>
      <c r="UAP108" s="249"/>
      <c r="UAQ108" s="249"/>
      <c r="UAR108" s="249"/>
      <c r="UAS108" s="249" t="s">
        <v>1355</v>
      </c>
      <c r="UAT108" s="249"/>
      <c r="UAU108" s="249"/>
      <c r="UAV108" s="249"/>
      <c r="UAW108" s="249"/>
      <c r="UAX108" s="249"/>
      <c r="UAY108" s="249"/>
      <c r="UAZ108" s="249"/>
      <c r="UBA108" s="249" t="s">
        <v>1355</v>
      </c>
      <c r="UBB108" s="249"/>
      <c r="UBC108" s="249"/>
      <c r="UBD108" s="249"/>
      <c r="UBE108" s="249"/>
      <c r="UBF108" s="249"/>
      <c r="UBG108" s="249"/>
      <c r="UBH108" s="249"/>
      <c r="UBI108" s="249" t="s">
        <v>1355</v>
      </c>
      <c r="UBJ108" s="249"/>
      <c r="UBK108" s="249"/>
      <c r="UBL108" s="249"/>
      <c r="UBM108" s="249"/>
      <c r="UBN108" s="249"/>
      <c r="UBO108" s="249"/>
      <c r="UBP108" s="249"/>
      <c r="UBQ108" s="249" t="s">
        <v>1355</v>
      </c>
      <c r="UBR108" s="249"/>
      <c r="UBS108" s="249"/>
      <c r="UBT108" s="249"/>
      <c r="UBU108" s="249"/>
      <c r="UBV108" s="249"/>
      <c r="UBW108" s="249"/>
      <c r="UBX108" s="249"/>
      <c r="UBY108" s="249" t="s">
        <v>1355</v>
      </c>
      <c r="UBZ108" s="249"/>
      <c r="UCA108" s="249"/>
      <c r="UCB108" s="249"/>
      <c r="UCC108" s="249"/>
      <c r="UCD108" s="249"/>
      <c r="UCE108" s="249"/>
      <c r="UCF108" s="249"/>
      <c r="UCG108" s="249" t="s">
        <v>1355</v>
      </c>
      <c r="UCH108" s="249"/>
      <c r="UCI108" s="249"/>
      <c r="UCJ108" s="249"/>
      <c r="UCK108" s="249"/>
      <c r="UCL108" s="249"/>
      <c r="UCM108" s="249"/>
      <c r="UCN108" s="249"/>
      <c r="UCO108" s="249" t="s">
        <v>1355</v>
      </c>
      <c r="UCP108" s="249"/>
      <c r="UCQ108" s="249"/>
      <c r="UCR108" s="249"/>
      <c r="UCS108" s="249"/>
      <c r="UCT108" s="249"/>
      <c r="UCU108" s="249"/>
      <c r="UCV108" s="249"/>
      <c r="UCW108" s="249" t="s">
        <v>1355</v>
      </c>
      <c r="UCX108" s="249"/>
      <c r="UCY108" s="249"/>
      <c r="UCZ108" s="249"/>
      <c r="UDA108" s="249"/>
      <c r="UDB108" s="249"/>
      <c r="UDC108" s="249"/>
      <c r="UDD108" s="249"/>
      <c r="UDE108" s="249" t="s">
        <v>1355</v>
      </c>
      <c r="UDF108" s="249"/>
      <c r="UDG108" s="249"/>
      <c r="UDH108" s="249"/>
      <c r="UDI108" s="249"/>
      <c r="UDJ108" s="249"/>
      <c r="UDK108" s="249"/>
      <c r="UDL108" s="249"/>
      <c r="UDM108" s="249" t="s">
        <v>1355</v>
      </c>
      <c r="UDN108" s="249"/>
      <c r="UDO108" s="249"/>
      <c r="UDP108" s="249"/>
      <c r="UDQ108" s="249"/>
      <c r="UDR108" s="249"/>
      <c r="UDS108" s="249"/>
      <c r="UDT108" s="249"/>
      <c r="UDU108" s="249" t="s">
        <v>1355</v>
      </c>
      <c r="UDV108" s="249"/>
      <c r="UDW108" s="249"/>
      <c r="UDX108" s="249"/>
      <c r="UDY108" s="249"/>
      <c r="UDZ108" s="249"/>
      <c r="UEA108" s="249"/>
      <c r="UEB108" s="249"/>
      <c r="UEC108" s="249" t="s">
        <v>1355</v>
      </c>
      <c r="UED108" s="249"/>
      <c r="UEE108" s="249"/>
      <c r="UEF108" s="249"/>
      <c r="UEG108" s="249"/>
      <c r="UEH108" s="249"/>
      <c r="UEI108" s="249"/>
      <c r="UEJ108" s="249"/>
      <c r="UEK108" s="249" t="s">
        <v>1355</v>
      </c>
      <c r="UEL108" s="249"/>
      <c r="UEM108" s="249"/>
      <c r="UEN108" s="249"/>
      <c r="UEO108" s="249"/>
      <c r="UEP108" s="249"/>
      <c r="UEQ108" s="249"/>
      <c r="UER108" s="249"/>
      <c r="UES108" s="249" t="s">
        <v>1355</v>
      </c>
      <c r="UET108" s="249"/>
      <c r="UEU108" s="249"/>
      <c r="UEV108" s="249"/>
      <c r="UEW108" s="249"/>
      <c r="UEX108" s="249"/>
      <c r="UEY108" s="249"/>
      <c r="UEZ108" s="249"/>
      <c r="UFA108" s="249" t="s">
        <v>1355</v>
      </c>
      <c r="UFB108" s="249"/>
      <c r="UFC108" s="249"/>
      <c r="UFD108" s="249"/>
      <c r="UFE108" s="249"/>
      <c r="UFF108" s="249"/>
      <c r="UFG108" s="249"/>
      <c r="UFH108" s="249"/>
      <c r="UFI108" s="249" t="s">
        <v>1355</v>
      </c>
      <c r="UFJ108" s="249"/>
      <c r="UFK108" s="249"/>
      <c r="UFL108" s="249"/>
      <c r="UFM108" s="249"/>
      <c r="UFN108" s="249"/>
      <c r="UFO108" s="249"/>
      <c r="UFP108" s="249"/>
      <c r="UFQ108" s="249" t="s">
        <v>1355</v>
      </c>
      <c r="UFR108" s="249"/>
      <c r="UFS108" s="249"/>
      <c r="UFT108" s="249"/>
      <c r="UFU108" s="249"/>
      <c r="UFV108" s="249"/>
      <c r="UFW108" s="249"/>
      <c r="UFX108" s="249"/>
      <c r="UFY108" s="249" t="s">
        <v>1355</v>
      </c>
      <c r="UFZ108" s="249"/>
      <c r="UGA108" s="249"/>
      <c r="UGB108" s="249"/>
      <c r="UGC108" s="249"/>
      <c r="UGD108" s="249"/>
      <c r="UGE108" s="249"/>
      <c r="UGF108" s="249"/>
      <c r="UGG108" s="249" t="s">
        <v>1355</v>
      </c>
      <c r="UGH108" s="249"/>
      <c r="UGI108" s="249"/>
      <c r="UGJ108" s="249"/>
      <c r="UGK108" s="249"/>
      <c r="UGL108" s="249"/>
      <c r="UGM108" s="249"/>
      <c r="UGN108" s="249"/>
      <c r="UGO108" s="249" t="s">
        <v>1355</v>
      </c>
      <c r="UGP108" s="249"/>
      <c r="UGQ108" s="249"/>
      <c r="UGR108" s="249"/>
      <c r="UGS108" s="249"/>
      <c r="UGT108" s="249"/>
      <c r="UGU108" s="249"/>
      <c r="UGV108" s="249"/>
      <c r="UGW108" s="249" t="s">
        <v>1355</v>
      </c>
      <c r="UGX108" s="249"/>
      <c r="UGY108" s="249"/>
      <c r="UGZ108" s="249"/>
      <c r="UHA108" s="249"/>
      <c r="UHB108" s="249"/>
      <c r="UHC108" s="249"/>
      <c r="UHD108" s="249"/>
      <c r="UHE108" s="249" t="s">
        <v>1355</v>
      </c>
      <c r="UHF108" s="249"/>
      <c r="UHG108" s="249"/>
      <c r="UHH108" s="249"/>
      <c r="UHI108" s="249"/>
      <c r="UHJ108" s="249"/>
      <c r="UHK108" s="249"/>
      <c r="UHL108" s="249"/>
      <c r="UHM108" s="249" t="s">
        <v>1355</v>
      </c>
      <c r="UHN108" s="249"/>
      <c r="UHO108" s="249"/>
      <c r="UHP108" s="249"/>
      <c r="UHQ108" s="249"/>
      <c r="UHR108" s="249"/>
      <c r="UHS108" s="249"/>
      <c r="UHT108" s="249"/>
      <c r="UHU108" s="249" t="s">
        <v>1355</v>
      </c>
      <c r="UHV108" s="249"/>
      <c r="UHW108" s="249"/>
      <c r="UHX108" s="249"/>
      <c r="UHY108" s="249"/>
      <c r="UHZ108" s="249"/>
      <c r="UIA108" s="249"/>
      <c r="UIB108" s="249"/>
      <c r="UIC108" s="249" t="s">
        <v>1355</v>
      </c>
      <c r="UID108" s="249"/>
      <c r="UIE108" s="249"/>
      <c r="UIF108" s="249"/>
      <c r="UIG108" s="249"/>
      <c r="UIH108" s="249"/>
      <c r="UII108" s="249"/>
      <c r="UIJ108" s="249"/>
      <c r="UIK108" s="249" t="s">
        <v>1355</v>
      </c>
      <c r="UIL108" s="249"/>
      <c r="UIM108" s="249"/>
      <c r="UIN108" s="249"/>
      <c r="UIO108" s="249"/>
      <c r="UIP108" s="249"/>
      <c r="UIQ108" s="249"/>
      <c r="UIR108" s="249"/>
      <c r="UIS108" s="249" t="s">
        <v>1355</v>
      </c>
      <c r="UIT108" s="249"/>
      <c r="UIU108" s="249"/>
      <c r="UIV108" s="249"/>
      <c r="UIW108" s="249"/>
      <c r="UIX108" s="249"/>
      <c r="UIY108" s="249"/>
      <c r="UIZ108" s="249"/>
      <c r="UJA108" s="249" t="s">
        <v>1355</v>
      </c>
      <c r="UJB108" s="249"/>
      <c r="UJC108" s="249"/>
      <c r="UJD108" s="249"/>
      <c r="UJE108" s="249"/>
      <c r="UJF108" s="249"/>
      <c r="UJG108" s="249"/>
      <c r="UJH108" s="249"/>
      <c r="UJI108" s="249" t="s">
        <v>1355</v>
      </c>
      <c r="UJJ108" s="249"/>
      <c r="UJK108" s="249"/>
      <c r="UJL108" s="249"/>
      <c r="UJM108" s="249"/>
      <c r="UJN108" s="249"/>
      <c r="UJO108" s="249"/>
      <c r="UJP108" s="249"/>
      <c r="UJQ108" s="249" t="s">
        <v>1355</v>
      </c>
      <c r="UJR108" s="249"/>
      <c r="UJS108" s="249"/>
      <c r="UJT108" s="249"/>
      <c r="UJU108" s="249"/>
      <c r="UJV108" s="249"/>
      <c r="UJW108" s="249"/>
      <c r="UJX108" s="249"/>
      <c r="UJY108" s="249" t="s">
        <v>1355</v>
      </c>
      <c r="UJZ108" s="249"/>
      <c r="UKA108" s="249"/>
      <c r="UKB108" s="249"/>
      <c r="UKC108" s="249"/>
      <c r="UKD108" s="249"/>
      <c r="UKE108" s="249"/>
      <c r="UKF108" s="249"/>
      <c r="UKG108" s="249" t="s">
        <v>1355</v>
      </c>
      <c r="UKH108" s="249"/>
      <c r="UKI108" s="249"/>
      <c r="UKJ108" s="249"/>
      <c r="UKK108" s="249"/>
      <c r="UKL108" s="249"/>
      <c r="UKM108" s="249"/>
      <c r="UKN108" s="249"/>
      <c r="UKO108" s="249" t="s">
        <v>1355</v>
      </c>
      <c r="UKP108" s="249"/>
      <c r="UKQ108" s="249"/>
      <c r="UKR108" s="249"/>
      <c r="UKS108" s="249"/>
      <c r="UKT108" s="249"/>
      <c r="UKU108" s="249"/>
      <c r="UKV108" s="249"/>
      <c r="UKW108" s="249" t="s">
        <v>1355</v>
      </c>
      <c r="UKX108" s="249"/>
      <c r="UKY108" s="249"/>
      <c r="UKZ108" s="249"/>
      <c r="ULA108" s="249"/>
      <c r="ULB108" s="249"/>
      <c r="ULC108" s="249"/>
      <c r="ULD108" s="249"/>
      <c r="ULE108" s="249" t="s">
        <v>1355</v>
      </c>
      <c r="ULF108" s="249"/>
      <c r="ULG108" s="249"/>
      <c r="ULH108" s="249"/>
      <c r="ULI108" s="249"/>
      <c r="ULJ108" s="249"/>
      <c r="ULK108" s="249"/>
      <c r="ULL108" s="249"/>
      <c r="ULM108" s="249" t="s">
        <v>1355</v>
      </c>
      <c r="ULN108" s="249"/>
      <c r="ULO108" s="249"/>
      <c r="ULP108" s="249"/>
      <c r="ULQ108" s="249"/>
      <c r="ULR108" s="249"/>
      <c r="ULS108" s="249"/>
      <c r="ULT108" s="249"/>
      <c r="ULU108" s="249" t="s">
        <v>1355</v>
      </c>
      <c r="ULV108" s="249"/>
      <c r="ULW108" s="249"/>
      <c r="ULX108" s="249"/>
      <c r="ULY108" s="249"/>
      <c r="ULZ108" s="249"/>
      <c r="UMA108" s="249"/>
      <c r="UMB108" s="249"/>
      <c r="UMC108" s="249" t="s">
        <v>1355</v>
      </c>
      <c r="UMD108" s="249"/>
      <c r="UME108" s="249"/>
      <c r="UMF108" s="249"/>
      <c r="UMG108" s="249"/>
      <c r="UMH108" s="249"/>
      <c r="UMI108" s="249"/>
      <c r="UMJ108" s="249"/>
      <c r="UMK108" s="249" t="s">
        <v>1355</v>
      </c>
      <c r="UML108" s="249"/>
      <c r="UMM108" s="249"/>
      <c r="UMN108" s="249"/>
      <c r="UMO108" s="249"/>
      <c r="UMP108" s="249"/>
      <c r="UMQ108" s="249"/>
      <c r="UMR108" s="249"/>
      <c r="UMS108" s="249" t="s">
        <v>1355</v>
      </c>
      <c r="UMT108" s="249"/>
      <c r="UMU108" s="249"/>
      <c r="UMV108" s="249"/>
      <c r="UMW108" s="249"/>
      <c r="UMX108" s="249"/>
      <c r="UMY108" s="249"/>
      <c r="UMZ108" s="249"/>
      <c r="UNA108" s="249" t="s">
        <v>1355</v>
      </c>
      <c r="UNB108" s="249"/>
      <c r="UNC108" s="249"/>
      <c r="UND108" s="249"/>
      <c r="UNE108" s="249"/>
      <c r="UNF108" s="249"/>
      <c r="UNG108" s="249"/>
      <c r="UNH108" s="249"/>
      <c r="UNI108" s="249" t="s">
        <v>1355</v>
      </c>
      <c r="UNJ108" s="249"/>
      <c r="UNK108" s="249"/>
      <c r="UNL108" s="249"/>
      <c r="UNM108" s="249"/>
      <c r="UNN108" s="249"/>
      <c r="UNO108" s="249"/>
      <c r="UNP108" s="249"/>
      <c r="UNQ108" s="249" t="s">
        <v>1355</v>
      </c>
      <c r="UNR108" s="249"/>
      <c r="UNS108" s="249"/>
      <c r="UNT108" s="249"/>
      <c r="UNU108" s="249"/>
      <c r="UNV108" s="249"/>
      <c r="UNW108" s="249"/>
      <c r="UNX108" s="249"/>
      <c r="UNY108" s="249" t="s">
        <v>1355</v>
      </c>
      <c r="UNZ108" s="249"/>
      <c r="UOA108" s="249"/>
      <c r="UOB108" s="249"/>
      <c r="UOC108" s="249"/>
      <c r="UOD108" s="249"/>
      <c r="UOE108" s="249"/>
      <c r="UOF108" s="249"/>
      <c r="UOG108" s="249" t="s">
        <v>1355</v>
      </c>
      <c r="UOH108" s="249"/>
      <c r="UOI108" s="249"/>
      <c r="UOJ108" s="249"/>
      <c r="UOK108" s="249"/>
      <c r="UOL108" s="249"/>
      <c r="UOM108" s="249"/>
      <c r="UON108" s="249"/>
      <c r="UOO108" s="249" t="s">
        <v>1355</v>
      </c>
      <c r="UOP108" s="249"/>
      <c r="UOQ108" s="249"/>
      <c r="UOR108" s="249"/>
      <c r="UOS108" s="249"/>
      <c r="UOT108" s="249"/>
      <c r="UOU108" s="249"/>
      <c r="UOV108" s="249"/>
      <c r="UOW108" s="249" t="s">
        <v>1355</v>
      </c>
      <c r="UOX108" s="249"/>
      <c r="UOY108" s="249"/>
      <c r="UOZ108" s="249"/>
      <c r="UPA108" s="249"/>
      <c r="UPB108" s="249"/>
      <c r="UPC108" s="249"/>
      <c r="UPD108" s="249"/>
      <c r="UPE108" s="249" t="s">
        <v>1355</v>
      </c>
      <c r="UPF108" s="249"/>
      <c r="UPG108" s="249"/>
      <c r="UPH108" s="249"/>
      <c r="UPI108" s="249"/>
      <c r="UPJ108" s="249"/>
      <c r="UPK108" s="249"/>
      <c r="UPL108" s="249"/>
      <c r="UPM108" s="249" t="s">
        <v>1355</v>
      </c>
      <c r="UPN108" s="249"/>
      <c r="UPO108" s="249"/>
      <c r="UPP108" s="249"/>
      <c r="UPQ108" s="249"/>
      <c r="UPR108" s="249"/>
      <c r="UPS108" s="249"/>
      <c r="UPT108" s="249"/>
      <c r="UPU108" s="249" t="s">
        <v>1355</v>
      </c>
      <c r="UPV108" s="249"/>
      <c r="UPW108" s="249"/>
      <c r="UPX108" s="249"/>
      <c r="UPY108" s="249"/>
      <c r="UPZ108" s="249"/>
      <c r="UQA108" s="249"/>
      <c r="UQB108" s="249"/>
      <c r="UQC108" s="249" t="s">
        <v>1355</v>
      </c>
      <c r="UQD108" s="249"/>
      <c r="UQE108" s="249"/>
      <c r="UQF108" s="249"/>
      <c r="UQG108" s="249"/>
      <c r="UQH108" s="249"/>
      <c r="UQI108" s="249"/>
      <c r="UQJ108" s="249"/>
      <c r="UQK108" s="249" t="s">
        <v>1355</v>
      </c>
      <c r="UQL108" s="249"/>
      <c r="UQM108" s="249"/>
      <c r="UQN108" s="249"/>
      <c r="UQO108" s="249"/>
      <c r="UQP108" s="249"/>
      <c r="UQQ108" s="249"/>
      <c r="UQR108" s="249"/>
      <c r="UQS108" s="249" t="s">
        <v>1355</v>
      </c>
      <c r="UQT108" s="249"/>
      <c r="UQU108" s="249"/>
      <c r="UQV108" s="249"/>
      <c r="UQW108" s="249"/>
      <c r="UQX108" s="249"/>
      <c r="UQY108" s="249"/>
      <c r="UQZ108" s="249"/>
      <c r="URA108" s="249" t="s">
        <v>1355</v>
      </c>
      <c r="URB108" s="249"/>
      <c r="URC108" s="249"/>
      <c r="URD108" s="249"/>
      <c r="URE108" s="249"/>
      <c r="URF108" s="249"/>
      <c r="URG108" s="249"/>
      <c r="URH108" s="249"/>
      <c r="URI108" s="249" t="s">
        <v>1355</v>
      </c>
      <c r="URJ108" s="249"/>
      <c r="URK108" s="249"/>
      <c r="URL108" s="249"/>
      <c r="URM108" s="249"/>
      <c r="URN108" s="249"/>
      <c r="URO108" s="249"/>
      <c r="URP108" s="249"/>
      <c r="URQ108" s="249" t="s">
        <v>1355</v>
      </c>
      <c r="URR108" s="249"/>
      <c r="URS108" s="249"/>
      <c r="URT108" s="249"/>
      <c r="URU108" s="249"/>
      <c r="URV108" s="249"/>
      <c r="URW108" s="249"/>
      <c r="URX108" s="249"/>
      <c r="URY108" s="249" t="s">
        <v>1355</v>
      </c>
      <c r="URZ108" s="249"/>
      <c r="USA108" s="249"/>
      <c r="USB108" s="249"/>
      <c r="USC108" s="249"/>
      <c r="USD108" s="249"/>
      <c r="USE108" s="249"/>
      <c r="USF108" s="249"/>
      <c r="USG108" s="249" t="s">
        <v>1355</v>
      </c>
      <c r="USH108" s="249"/>
      <c r="USI108" s="249"/>
      <c r="USJ108" s="249"/>
      <c r="USK108" s="249"/>
      <c r="USL108" s="249"/>
      <c r="USM108" s="249"/>
      <c r="USN108" s="249"/>
      <c r="USO108" s="249" t="s">
        <v>1355</v>
      </c>
      <c r="USP108" s="249"/>
      <c r="USQ108" s="249"/>
      <c r="USR108" s="249"/>
      <c r="USS108" s="249"/>
      <c r="UST108" s="249"/>
      <c r="USU108" s="249"/>
      <c r="USV108" s="249"/>
      <c r="USW108" s="249" t="s">
        <v>1355</v>
      </c>
      <c r="USX108" s="249"/>
      <c r="USY108" s="249"/>
      <c r="USZ108" s="249"/>
      <c r="UTA108" s="249"/>
      <c r="UTB108" s="249"/>
      <c r="UTC108" s="249"/>
      <c r="UTD108" s="249"/>
      <c r="UTE108" s="249" t="s">
        <v>1355</v>
      </c>
      <c r="UTF108" s="249"/>
      <c r="UTG108" s="249"/>
      <c r="UTH108" s="249"/>
      <c r="UTI108" s="249"/>
      <c r="UTJ108" s="249"/>
      <c r="UTK108" s="249"/>
      <c r="UTL108" s="249"/>
      <c r="UTM108" s="249" t="s">
        <v>1355</v>
      </c>
      <c r="UTN108" s="249"/>
      <c r="UTO108" s="249"/>
      <c r="UTP108" s="249"/>
      <c r="UTQ108" s="249"/>
      <c r="UTR108" s="249"/>
      <c r="UTS108" s="249"/>
      <c r="UTT108" s="249"/>
      <c r="UTU108" s="249" t="s">
        <v>1355</v>
      </c>
      <c r="UTV108" s="249"/>
      <c r="UTW108" s="249"/>
      <c r="UTX108" s="249"/>
      <c r="UTY108" s="249"/>
      <c r="UTZ108" s="249"/>
      <c r="UUA108" s="249"/>
      <c r="UUB108" s="249"/>
      <c r="UUC108" s="249" t="s">
        <v>1355</v>
      </c>
      <c r="UUD108" s="249"/>
      <c r="UUE108" s="249"/>
      <c r="UUF108" s="249"/>
      <c r="UUG108" s="249"/>
      <c r="UUH108" s="249"/>
      <c r="UUI108" s="249"/>
      <c r="UUJ108" s="249"/>
      <c r="UUK108" s="249" t="s">
        <v>1355</v>
      </c>
      <c r="UUL108" s="249"/>
      <c r="UUM108" s="249"/>
      <c r="UUN108" s="249"/>
      <c r="UUO108" s="249"/>
      <c r="UUP108" s="249"/>
      <c r="UUQ108" s="249"/>
      <c r="UUR108" s="249"/>
      <c r="UUS108" s="249" t="s">
        <v>1355</v>
      </c>
      <c r="UUT108" s="249"/>
      <c r="UUU108" s="249"/>
      <c r="UUV108" s="249"/>
      <c r="UUW108" s="249"/>
      <c r="UUX108" s="249"/>
      <c r="UUY108" s="249"/>
      <c r="UUZ108" s="249"/>
      <c r="UVA108" s="249" t="s">
        <v>1355</v>
      </c>
      <c r="UVB108" s="249"/>
      <c r="UVC108" s="249"/>
      <c r="UVD108" s="249"/>
      <c r="UVE108" s="249"/>
      <c r="UVF108" s="249"/>
      <c r="UVG108" s="249"/>
      <c r="UVH108" s="249"/>
      <c r="UVI108" s="249" t="s">
        <v>1355</v>
      </c>
      <c r="UVJ108" s="249"/>
      <c r="UVK108" s="249"/>
      <c r="UVL108" s="249"/>
      <c r="UVM108" s="249"/>
      <c r="UVN108" s="249"/>
      <c r="UVO108" s="249"/>
      <c r="UVP108" s="249"/>
      <c r="UVQ108" s="249" t="s">
        <v>1355</v>
      </c>
      <c r="UVR108" s="249"/>
      <c r="UVS108" s="249"/>
      <c r="UVT108" s="249"/>
      <c r="UVU108" s="249"/>
      <c r="UVV108" s="249"/>
      <c r="UVW108" s="249"/>
      <c r="UVX108" s="249"/>
      <c r="UVY108" s="249" t="s">
        <v>1355</v>
      </c>
      <c r="UVZ108" s="249"/>
      <c r="UWA108" s="249"/>
      <c r="UWB108" s="249"/>
      <c r="UWC108" s="249"/>
      <c r="UWD108" s="249"/>
      <c r="UWE108" s="249"/>
      <c r="UWF108" s="249"/>
      <c r="UWG108" s="249" t="s">
        <v>1355</v>
      </c>
      <c r="UWH108" s="249"/>
      <c r="UWI108" s="249"/>
      <c r="UWJ108" s="249"/>
      <c r="UWK108" s="249"/>
      <c r="UWL108" s="249"/>
      <c r="UWM108" s="249"/>
      <c r="UWN108" s="249"/>
      <c r="UWO108" s="249" t="s">
        <v>1355</v>
      </c>
      <c r="UWP108" s="249"/>
      <c r="UWQ108" s="249"/>
      <c r="UWR108" s="249"/>
      <c r="UWS108" s="249"/>
      <c r="UWT108" s="249"/>
      <c r="UWU108" s="249"/>
      <c r="UWV108" s="249"/>
      <c r="UWW108" s="249" t="s">
        <v>1355</v>
      </c>
      <c r="UWX108" s="249"/>
      <c r="UWY108" s="249"/>
      <c r="UWZ108" s="249"/>
      <c r="UXA108" s="249"/>
      <c r="UXB108" s="249"/>
      <c r="UXC108" s="249"/>
      <c r="UXD108" s="249"/>
      <c r="UXE108" s="249" t="s">
        <v>1355</v>
      </c>
      <c r="UXF108" s="249"/>
      <c r="UXG108" s="249"/>
      <c r="UXH108" s="249"/>
      <c r="UXI108" s="249"/>
      <c r="UXJ108" s="249"/>
      <c r="UXK108" s="249"/>
      <c r="UXL108" s="249"/>
      <c r="UXM108" s="249" t="s">
        <v>1355</v>
      </c>
      <c r="UXN108" s="249"/>
      <c r="UXO108" s="249"/>
      <c r="UXP108" s="249"/>
      <c r="UXQ108" s="249"/>
      <c r="UXR108" s="249"/>
      <c r="UXS108" s="249"/>
      <c r="UXT108" s="249"/>
      <c r="UXU108" s="249" t="s">
        <v>1355</v>
      </c>
      <c r="UXV108" s="249"/>
      <c r="UXW108" s="249"/>
      <c r="UXX108" s="249"/>
      <c r="UXY108" s="249"/>
      <c r="UXZ108" s="249"/>
      <c r="UYA108" s="249"/>
      <c r="UYB108" s="249"/>
      <c r="UYC108" s="249" t="s">
        <v>1355</v>
      </c>
      <c r="UYD108" s="249"/>
      <c r="UYE108" s="249"/>
      <c r="UYF108" s="249"/>
      <c r="UYG108" s="249"/>
      <c r="UYH108" s="249"/>
      <c r="UYI108" s="249"/>
      <c r="UYJ108" s="249"/>
      <c r="UYK108" s="249" t="s">
        <v>1355</v>
      </c>
      <c r="UYL108" s="249"/>
      <c r="UYM108" s="249"/>
      <c r="UYN108" s="249"/>
      <c r="UYO108" s="249"/>
      <c r="UYP108" s="249"/>
      <c r="UYQ108" s="249"/>
      <c r="UYR108" s="249"/>
      <c r="UYS108" s="249" t="s">
        <v>1355</v>
      </c>
      <c r="UYT108" s="249"/>
      <c r="UYU108" s="249"/>
      <c r="UYV108" s="249"/>
      <c r="UYW108" s="249"/>
      <c r="UYX108" s="249"/>
      <c r="UYY108" s="249"/>
      <c r="UYZ108" s="249"/>
      <c r="UZA108" s="249" t="s">
        <v>1355</v>
      </c>
      <c r="UZB108" s="249"/>
      <c r="UZC108" s="249"/>
      <c r="UZD108" s="249"/>
      <c r="UZE108" s="249"/>
      <c r="UZF108" s="249"/>
      <c r="UZG108" s="249"/>
      <c r="UZH108" s="249"/>
      <c r="UZI108" s="249" t="s">
        <v>1355</v>
      </c>
      <c r="UZJ108" s="249"/>
      <c r="UZK108" s="249"/>
      <c r="UZL108" s="249"/>
      <c r="UZM108" s="249"/>
      <c r="UZN108" s="249"/>
      <c r="UZO108" s="249"/>
      <c r="UZP108" s="249"/>
      <c r="UZQ108" s="249" t="s">
        <v>1355</v>
      </c>
      <c r="UZR108" s="249"/>
      <c r="UZS108" s="249"/>
      <c r="UZT108" s="249"/>
      <c r="UZU108" s="249"/>
      <c r="UZV108" s="249"/>
      <c r="UZW108" s="249"/>
      <c r="UZX108" s="249"/>
      <c r="UZY108" s="249" t="s">
        <v>1355</v>
      </c>
      <c r="UZZ108" s="249"/>
      <c r="VAA108" s="249"/>
      <c r="VAB108" s="249"/>
      <c r="VAC108" s="249"/>
      <c r="VAD108" s="249"/>
      <c r="VAE108" s="249"/>
      <c r="VAF108" s="249"/>
      <c r="VAG108" s="249" t="s">
        <v>1355</v>
      </c>
      <c r="VAH108" s="249"/>
      <c r="VAI108" s="249"/>
      <c r="VAJ108" s="249"/>
      <c r="VAK108" s="249"/>
      <c r="VAL108" s="249"/>
      <c r="VAM108" s="249"/>
      <c r="VAN108" s="249"/>
      <c r="VAO108" s="249" t="s">
        <v>1355</v>
      </c>
      <c r="VAP108" s="249"/>
      <c r="VAQ108" s="249"/>
      <c r="VAR108" s="249"/>
      <c r="VAS108" s="249"/>
      <c r="VAT108" s="249"/>
      <c r="VAU108" s="249"/>
      <c r="VAV108" s="249"/>
      <c r="VAW108" s="249" t="s">
        <v>1355</v>
      </c>
      <c r="VAX108" s="249"/>
      <c r="VAY108" s="249"/>
      <c r="VAZ108" s="249"/>
      <c r="VBA108" s="249"/>
      <c r="VBB108" s="249"/>
      <c r="VBC108" s="249"/>
      <c r="VBD108" s="249"/>
      <c r="VBE108" s="249" t="s">
        <v>1355</v>
      </c>
      <c r="VBF108" s="249"/>
      <c r="VBG108" s="249"/>
      <c r="VBH108" s="249"/>
      <c r="VBI108" s="249"/>
      <c r="VBJ108" s="249"/>
      <c r="VBK108" s="249"/>
      <c r="VBL108" s="249"/>
      <c r="VBM108" s="249" t="s">
        <v>1355</v>
      </c>
      <c r="VBN108" s="249"/>
      <c r="VBO108" s="249"/>
      <c r="VBP108" s="249"/>
      <c r="VBQ108" s="249"/>
      <c r="VBR108" s="249"/>
      <c r="VBS108" s="249"/>
      <c r="VBT108" s="249"/>
      <c r="VBU108" s="249" t="s">
        <v>1355</v>
      </c>
      <c r="VBV108" s="249"/>
      <c r="VBW108" s="249"/>
      <c r="VBX108" s="249"/>
      <c r="VBY108" s="249"/>
      <c r="VBZ108" s="249"/>
      <c r="VCA108" s="249"/>
      <c r="VCB108" s="249"/>
      <c r="VCC108" s="249" t="s">
        <v>1355</v>
      </c>
      <c r="VCD108" s="249"/>
      <c r="VCE108" s="249"/>
      <c r="VCF108" s="249"/>
      <c r="VCG108" s="249"/>
      <c r="VCH108" s="249"/>
      <c r="VCI108" s="249"/>
      <c r="VCJ108" s="249"/>
      <c r="VCK108" s="249" t="s">
        <v>1355</v>
      </c>
      <c r="VCL108" s="249"/>
      <c r="VCM108" s="249"/>
      <c r="VCN108" s="249"/>
      <c r="VCO108" s="249"/>
      <c r="VCP108" s="249"/>
      <c r="VCQ108" s="249"/>
      <c r="VCR108" s="249"/>
      <c r="VCS108" s="249" t="s">
        <v>1355</v>
      </c>
      <c r="VCT108" s="249"/>
      <c r="VCU108" s="249"/>
      <c r="VCV108" s="249"/>
      <c r="VCW108" s="249"/>
      <c r="VCX108" s="249"/>
      <c r="VCY108" s="249"/>
      <c r="VCZ108" s="249"/>
      <c r="VDA108" s="249" t="s">
        <v>1355</v>
      </c>
      <c r="VDB108" s="249"/>
      <c r="VDC108" s="249"/>
      <c r="VDD108" s="249"/>
      <c r="VDE108" s="249"/>
      <c r="VDF108" s="249"/>
      <c r="VDG108" s="249"/>
      <c r="VDH108" s="249"/>
      <c r="VDI108" s="249" t="s">
        <v>1355</v>
      </c>
      <c r="VDJ108" s="249"/>
      <c r="VDK108" s="249"/>
      <c r="VDL108" s="249"/>
      <c r="VDM108" s="249"/>
      <c r="VDN108" s="249"/>
      <c r="VDO108" s="249"/>
      <c r="VDP108" s="249"/>
      <c r="VDQ108" s="249" t="s">
        <v>1355</v>
      </c>
      <c r="VDR108" s="249"/>
      <c r="VDS108" s="249"/>
      <c r="VDT108" s="249"/>
      <c r="VDU108" s="249"/>
      <c r="VDV108" s="249"/>
      <c r="VDW108" s="249"/>
      <c r="VDX108" s="249"/>
      <c r="VDY108" s="249" t="s">
        <v>1355</v>
      </c>
      <c r="VDZ108" s="249"/>
      <c r="VEA108" s="249"/>
      <c r="VEB108" s="249"/>
      <c r="VEC108" s="249"/>
      <c r="VED108" s="249"/>
      <c r="VEE108" s="249"/>
      <c r="VEF108" s="249"/>
      <c r="VEG108" s="249" t="s">
        <v>1355</v>
      </c>
      <c r="VEH108" s="249"/>
      <c r="VEI108" s="249"/>
      <c r="VEJ108" s="249"/>
      <c r="VEK108" s="249"/>
      <c r="VEL108" s="249"/>
      <c r="VEM108" s="249"/>
      <c r="VEN108" s="249"/>
      <c r="VEO108" s="249" t="s">
        <v>1355</v>
      </c>
      <c r="VEP108" s="249"/>
      <c r="VEQ108" s="249"/>
      <c r="VER108" s="249"/>
      <c r="VES108" s="249"/>
      <c r="VET108" s="249"/>
      <c r="VEU108" s="249"/>
      <c r="VEV108" s="249"/>
      <c r="VEW108" s="249" t="s">
        <v>1355</v>
      </c>
      <c r="VEX108" s="249"/>
      <c r="VEY108" s="249"/>
      <c r="VEZ108" s="249"/>
      <c r="VFA108" s="249"/>
      <c r="VFB108" s="249"/>
      <c r="VFC108" s="249"/>
      <c r="VFD108" s="249"/>
      <c r="VFE108" s="249" t="s">
        <v>1355</v>
      </c>
      <c r="VFF108" s="249"/>
      <c r="VFG108" s="249"/>
      <c r="VFH108" s="249"/>
      <c r="VFI108" s="249"/>
      <c r="VFJ108" s="249"/>
      <c r="VFK108" s="249"/>
      <c r="VFL108" s="249"/>
      <c r="VFM108" s="249" t="s">
        <v>1355</v>
      </c>
      <c r="VFN108" s="249"/>
      <c r="VFO108" s="249"/>
      <c r="VFP108" s="249"/>
      <c r="VFQ108" s="249"/>
      <c r="VFR108" s="249"/>
      <c r="VFS108" s="249"/>
      <c r="VFT108" s="249"/>
      <c r="VFU108" s="249" t="s">
        <v>1355</v>
      </c>
      <c r="VFV108" s="249"/>
      <c r="VFW108" s="249"/>
      <c r="VFX108" s="249"/>
      <c r="VFY108" s="249"/>
      <c r="VFZ108" s="249"/>
      <c r="VGA108" s="249"/>
      <c r="VGB108" s="249"/>
      <c r="VGC108" s="249" t="s">
        <v>1355</v>
      </c>
      <c r="VGD108" s="249"/>
      <c r="VGE108" s="249"/>
      <c r="VGF108" s="249"/>
      <c r="VGG108" s="249"/>
      <c r="VGH108" s="249"/>
      <c r="VGI108" s="249"/>
      <c r="VGJ108" s="249"/>
      <c r="VGK108" s="249" t="s">
        <v>1355</v>
      </c>
      <c r="VGL108" s="249"/>
      <c r="VGM108" s="249"/>
      <c r="VGN108" s="249"/>
      <c r="VGO108" s="249"/>
      <c r="VGP108" s="249"/>
      <c r="VGQ108" s="249"/>
      <c r="VGR108" s="249"/>
      <c r="VGS108" s="249" t="s">
        <v>1355</v>
      </c>
      <c r="VGT108" s="249"/>
      <c r="VGU108" s="249"/>
      <c r="VGV108" s="249"/>
      <c r="VGW108" s="249"/>
      <c r="VGX108" s="249"/>
      <c r="VGY108" s="249"/>
      <c r="VGZ108" s="249"/>
      <c r="VHA108" s="249" t="s">
        <v>1355</v>
      </c>
      <c r="VHB108" s="249"/>
      <c r="VHC108" s="249"/>
      <c r="VHD108" s="249"/>
      <c r="VHE108" s="249"/>
      <c r="VHF108" s="249"/>
      <c r="VHG108" s="249"/>
      <c r="VHH108" s="249"/>
      <c r="VHI108" s="249" t="s">
        <v>1355</v>
      </c>
      <c r="VHJ108" s="249"/>
      <c r="VHK108" s="249"/>
      <c r="VHL108" s="249"/>
      <c r="VHM108" s="249"/>
      <c r="VHN108" s="249"/>
      <c r="VHO108" s="249"/>
      <c r="VHP108" s="249"/>
      <c r="VHQ108" s="249" t="s">
        <v>1355</v>
      </c>
      <c r="VHR108" s="249"/>
      <c r="VHS108" s="249"/>
      <c r="VHT108" s="249"/>
      <c r="VHU108" s="249"/>
      <c r="VHV108" s="249"/>
      <c r="VHW108" s="249"/>
      <c r="VHX108" s="249"/>
      <c r="VHY108" s="249" t="s">
        <v>1355</v>
      </c>
      <c r="VHZ108" s="249"/>
      <c r="VIA108" s="249"/>
      <c r="VIB108" s="249"/>
      <c r="VIC108" s="249"/>
      <c r="VID108" s="249"/>
      <c r="VIE108" s="249"/>
      <c r="VIF108" s="249"/>
      <c r="VIG108" s="249" t="s">
        <v>1355</v>
      </c>
      <c r="VIH108" s="249"/>
      <c r="VII108" s="249"/>
      <c r="VIJ108" s="249"/>
      <c r="VIK108" s="249"/>
      <c r="VIL108" s="249"/>
      <c r="VIM108" s="249"/>
      <c r="VIN108" s="249"/>
      <c r="VIO108" s="249" t="s">
        <v>1355</v>
      </c>
      <c r="VIP108" s="249"/>
      <c r="VIQ108" s="249"/>
      <c r="VIR108" s="249"/>
      <c r="VIS108" s="249"/>
      <c r="VIT108" s="249"/>
      <c r="VIU108" s="249"/>
      <c r="VIV108" s="249"/>
      <c r="VIW108" s="249" t="s">
        <v>1355</v>
      </c>
      <c r="VIX108" s="249"/>
      <c r="VIY108" s="249"/>
      <c r="VIZ108" s="249"/>
      <c r="VJA108" s="249"/>
      <c r="VJB108" s="249"/>
      <c r="VJC108" s="249"/>
      <c r="VJD108" s="249"/>
      <c r="VJE108" s="249" t="s">
        <v>1355</v>
      </c>
      <c r="VJF108" s="249"/>
      <c r="VJG108" s="249"/>
      <c r="VJH108" s="249"/>
      <c r="VJI108" s="249"/>
      <c r="VJJ108" s="249"/>
      <c r="VJK108" s="249"/>
      <c r="VJL108" s="249"/>
      <c r="VJM108" s="249" t="s">
        <v>1355</v>
      </c>
      <c r="VJN108" s="249"/>
      <c r="VJO108" s="249"/>
      <c r="VJP108" s="249"/>
      <c r="VJQ108" s="249"/>
      <c r="VJR108" s="249"/>
      <c r="VJS108" s="249"/>
      <c r="VJT108" s="249"/>
      <c r="VJU108" s="249" t="s">
        <v>1355</v>
      </c>
      <c r="VJV108" s="249"/>
      <c r="VJW108" s="249"/>
      <c r="VJX108" s="249"/>
      <c r="VJY108" s="249"/>
      <c r="VJZ108" s="249"/>
      <c r="VKA108" s="249"/>
      <c r="VKB108" s="249"/>
      <c r="VKC108" s="249" t="s">
        <v>1355</v>
      </c>
      <c r="VKD108" s="249"/>
      <c r="VKE108" s="249"/>
      <c r="VKF108" s="249"/>
      <c r="VKG108" s="249"/>
      <c r="VKH108" s="249"/>
      <c r="VKI108" s="249"/>
      <c r="VKJ108" s="249"/>
      <c r="VKK108" s="249" t="s">
        <v>1355</v>
      </c>
      <c r="VKL108" s="249"/>
      <c r="VKM108" s="249"/>
      <c r="VKN108" s="249"/>
      <c r="VKO108" s="249"/>
      <c r="VKP108" s="249"/>
      <c r="VKQ108" s="249"/>
      <c r="VKR108" s="249"/>
      <c r="VKS108" s="249" t="s">
        <v>1355</v>
      </c>
      <c r="VKT108" s="249"/>
      <c r="VKU108" s="249"/>
      <c r="VKV108" s="249"/>
      <c r="VKW108" s="249"/>
      <c r="VKX108" s="249"/>
      <c r="VKY108" s="249"/>
      <c r="VKZ108" s="249"/>
      <c r="VLA108" s="249" t="s">
        <v>1355</v>
      </c>
      <c r="VLB108" s="249"/>
      <c r="VLC108" s="249"/>
      <c r="VLD108" s="249"/>
      <c r="VLE108" s="249"/>
      <c r="VLF108" s="249"/>
      <c r="VLG108" s="249"/>
      <c r="VLH108" s="249"/>
      <c r="VLI108" s="249" t="s">
        <v>1355</v>
      </c>
      <c r="VLJ108" s="249"/>
      <c r="VLK108" s="249"/>
      <c r="VLL108" s="249"/>
      <c r="VLM108" s="249"/>
      <c r="VLN108" s="249"/>
      <c r="VLO108" s="249"/>
      <c r="VLP108" s="249"/>
      <c r="VLQ108" s="249" t="s">
        <v>1355</v>
      </c>
      <c r="VLR108" s="249"/>
      <c r="VLS108" s="249"/>
      <c r="VLT108" s="249"/>
      <c r="VLU108" s="249"/>
      <c r="VLV108" s="249"/>
      <c r="VLW108" s="249"/>
      <c r="VLX108" s="249"/>
      <c r="VLY108" s="249" t="s">
        <v>1355</v>
      </c>
      <c r="VLZ108" s="249"/>
      <c r="VMA108" s="249"/>
      <c r="VMB108" s="249"/>
      <c r="VMC108" s="249"/>
      <c r="VMD108" s="249"/>
      <c r="VME108" s="249"/>
      <c r="VMF108" s="249"/>
      <c r="VMG108" s="249" t="s">
        <v>1355</v>
      </c>
      <c r="VMH108" s="249"/>
      <c r="VMI108" s="249"/>
      <c r="VMJ108" s="249"/>
      <c r="VMK108" s="249"/>
      <c r="VML108" s="249"/>
      <c r="VMM108" s="249"/>
      <c r="VMN108" s="249"/>
      <c r="VMO108" s="249" t="s">
        <v>1355</v>
      </c>
      <c r="VMP108" s="249"/>
      <c r="VMQ108" s="249"/>
      <c r="VMR108" s="249"/>
      <c r="VMS108" s="249"/>
      <c r="VMT108" s="249"/>
      <c r="VMU108" s="249"/>
      <c r="VMV108" s="249"/>
      <c r="VMW108" s="249" t="s">
        <v>1355</v>
      </c>
      <c r="VMX108" s="249"/>
      <c r="VMY108" s="249"/>
      <c r="VMZ108" s="249"/>
      <c r="VNA108" s="249"/>
      <c r="VNB108" s="249"/>
      <c r="VNC108" s="249"/>
      <c r="VND108" s="249"/>
      <c r="VNE108" s="249" t="s">
        <v>1355</v>
      </c>
      <c r="VNF108" s="249"/>
      <c r="VNG108" s="249"/>
      <c r="VNH108" s="249"/>
      <c r="VNI108" s="249"/>
      <c r="VNJ108" s="249"/>
      <c r="VNK108" s="249"/>
      <c r="VNL108" s="249"/>
      <c r="VNM108" s="249" t="s">
        <v>1355</v>
      </c>
      <c r="VNN108" s="249"/>
      <c r="VNO108" s="249"/>
      <c r="VNP108" s="249"/>
      <c r="VNQ108" s="249"/>
      <c r="VNR108" s="249"/>
      <c r="VNS108" s="249"/>
      <c r="VNT108" s="249"/>
      <c r="VNU108" s="249" t="s">
        <v>1355</v>
      </c>
      <c r="VNV108" s="249"/>
      <c r="VNW108" s="249"/>
      <c r="VNX108" s="249"/>
      <c r="VNY108" s="249"/>
      <c r="VNZ108" s="249"/>
      <c r="VOA108" s="249"/>
      <c r="VOB108" s="249"/>
      <c r="VOC108" s="249" t="s">
        <v>1355</v>
      </c>
      <c r="VOD108" s="249"/>
      <c r="VOE108" s="249"/>
      <c r="VOF108" s="249"/>
      <c r="VOG108" s="249"/>
      <c r="VOH108" s="249"/>
      <c r="VOI108" s="249"/>
      <c r="VOJ108" s="249"/>
      <c r="VOK108" s="249" t="s">
        <v>1355</v>
      </c>
      <c r="VOL108" s="249"/>
      <c r="VOM108" s="249"/>
      <c r="VON108" s="249"/>
      <c r="VOO108" s="249"/>
      <c r="VOP108" s="249"/>
      <c r="VOQ108" s="249"/>
      <c r="VOR108" s="249"/>
      <c r="VOS108" s="249" t="s">
        <v>1355</v>
      </c>
      <c r="VOT108" s="249"/>
      <c r="VOU108" s="249"/>
      <c r="VOV108" s="249"/>
      <c r="VOW108" s="249"/>
      <c r="VOX108" s="249"/>
      <c r="VOY108" s="249"/>
      <c r="VOZ108" s="249"/>
      <c r="VPA108" s="249" t="s">
        <v>1355</v>
      </c>
      <c r="VPB108" s="249"/>
      <c r="VPC108" s="249"/>
      <c r="VPD108" s="249"/>
      <c r="VPE108" s="249"/>
      <c r="VPF108" s="249"/>
      <c r="VPG108" s="249"/>
      <c r="VPH108" s="249"/>
      <c r="VPI108" s="249" t="s">
        <v>1355</v>
      </c>
      <c r="VPJ108" s="249"/>
      <c r="VPK108" s="249"/>
      <c r="VPL108" s="249"/>
      <c r="VPM108" s="249"/>
      <c r="VPN108" s="249"/>
      <c r="VPO108" s="249"/>
      <c r="VPP108" s="249"/>
      <c r="VPQ108" s="249" t="s">
        <v>1355</v>
      </c>
      <c r="VPR108" s="249"/>
      <c r="VPS108" s="249"/>
      <c r="VPT108" s="249"/>
      <c r="VPU108" s="249"/>
      <c r="VPV108" s="249"/>
      <c r="VPW108" s="249"/>
      <c r="VPX108" s="249"/>
      <c r="VPY108" s="249" t="s">
        <v>1355</v>
      </c>
      <c r="VPZ108" s="249"/>
      <c r="VQA108" s="249"/>
      <c r="VQB108" s="249"/>
      <c r="VQC108" s="249"/>
      <c r="VQD108" s="249"/>
      <c r="VQE108" s="249"/>
      <c r="VQF108" s="249"/>
      <c r="VQG108" s="249" t="s">
        <v>1355</v>
      </c>
      <c r="VQH108" s="249"/>
      <c r="VQI108" s="249"/>
      <c r="VQJ108" s="249"/>
      <c r="VQK108" s="249"/>
      <c r="VQL108" s="249"/>
      <c r="VQM108" s="249"/>
      <c r="VQN108" s="249"/>
      <c r="VQO108" s="249" t="s">
        <v>1355</v>
      </c>
      <c r="VQP108" s="249"/>
      <c r="VQQ108" s="249"/>
      <c r="VQR108" s="249"/>
      <c r="VQS108" s="249"/>
      <c r="VQT108" s="249"/>
      <c r="VQU108" s="249"/>
      <c r="VQV108" s="249"/>
      <c r="VQW108" s="249" t="s">
        <v>1355</v>
      </c>
      <c r="VQX108" s="249"/>
      <c r="VQY108" s="249"/>
      <c r="VQZ108" s="249"/>
      <c r="VRA108" s="249"/>
      <c r="VRB108" s="249"/>
      <c r="VRC108" s="249"/>
      <c r="VRD108" s="249"/>
      <c r="VRE108" s="249" t="s">
        <v>1355</v>
      </c>
      <c r="VRF108" s="249"/>
      <c r="VRG108" s="249"/>
      <c r="VRH108" s="249"/>
      <c r="VRI108" s="249"/>
      <c r="VRJ108" s="249"/>
      <c r="VRK108" s="249"/>
      <c r="VRL108" s="249"/>
      <c r="VRM108" s="249" t="s">
        <v>1355</v>
      </c>
      <c r="VRN108" s="249"/>
      <c r="VRO108" s="249"/>
      <c r="VRP108" s="249"/>
      <c r="VRQ108" s="249"/>
      <c r="VRR108" s="249"/>
      <c r="VRS108" s="249"/>
      <c r="VRT108" s="249"/>
      <c r="VRU108" s="249" t="s">
        <v>1355</v>
      </c>
      <c r="VRV108" s="249"/>
      <c r="VRW108" s="249"/>
      <c r="VRX108" s="249"/>
      <c r="VRY108" s="249"/>
      <c r="VRZ108" s="249"/>
      <c r="VSA108" s="249"/>
      <c r="VSB108" s="249"/>
      <c r="VSC108" s="249" t="s">
        <v>1355</v>
      </c>
      <c r="VSD108" s="249"/>
      <c r="VSE108" s="249"/>
      <c r="VSF108" s="249"/>
      <c r="VSG108" s="249"/>
      <c r="VSH108" s="249"/>
      <c r="VSI108" s="249"/>
      <c r="VSJ108" s="249"/>
      <c r="VSK108" s="249" t="s">
        <v>1355</v>
      </c>
      <c r="VSL108" s="249"/>
      <c r="VSM108" s="249"/>
      <c r="VSN108" s="249"/>
      <c r="VSO108" s="249"/>
      <c r="VSP108" s="249"/>
      <c r="VSQ108" s="249"/>
      <c r="VSR108" s="249"/>
      <c r="VSS108" s="249" t="s">
        <v>1355</v>
      </c>
      <c r="VST108" s="249"/>
      <c r="VSU108" s="249"/>
      <c r="VSV108" s="249"/>
      <c r="VSW108" s="249"/>
      <c r="VSX108" s="249"/>
      <c r="VSY108" s="249"/>
      <c r="VSZ108" s="249"/>
      <c r="VTA108" s="249" t="s">
        <v>1355</v>
      </c>
      <c r="VTB108" s="249"/>
      <c r="VTC108" s="249"/>
      <c r="VTD108" s="249"/>
      <c r="VTE108" s="249"/>
      <c r="VTF108" s="249"/>
      <c r="VTG108" s="249"/>
      <c r="VTH108" s="249"/>
      <c r="VTI108" s="249" t="s">
        <v>1355</v>
      </c>
      <c r="VTJ108" s="249"/>
      <c r="VTK108" s="249"/>
      <c r="VTL108" s="249"/>
      <c r="VTM108" s="249"/>
      <c r="VTN108" s="249"/>
      <c r="VTO108" s="249"/>
      <c r="VTP108" s="249"/>
      <c r="VTQ108" s="249" t="s">
        <v>1355</v>
      </c>
      <c r="VTR108" s="249"/>
      <c r="VTS108" s="249"/>
      <c r="VTT108" s="249"/>
      <c r="VTU108" s="249"/>
      <c r="VTV108" s="249"/>
      <c r="VTW108" s="249"/>
      <c r="VTX108" s="249"/>
      <c r="VTY108" s="249" t="s">
        <v>1355</v>
      </c>
      <c r="VTZ108" s="249"/>
      <c r="VUA108" s="249"/>
      <c r="VUB108" s="249"/>
      <c r="VUC108" s="249"/>
      <c r="VUD108" s="249"/>
      <c r="VUE108" s="249"/>
      <c r="VUF108" s="249"/>
      <c r="VUG108" s="249" t="s">
        <v>1355</v>
      </c>
      <c r="VUH108" s="249"/>
      <c r="VUI108" s="249"/>
      <c r="VUJ108" s="249"/>
      <c r="VUK108" s="249"/>
      <c r="VUL108" s="249"/>
      <c r="VUM108" s="249"/>
      <c r="VUN108" s="249"/>
      <c r="VUO108" s="249" t="s">
        <v>1355</v>
      </c>
      <c r="VUP108" s="249"/>
      <c r="VUQ108" s="249"/>
      <c r="VUR108" s="249"/>
      <c r="VUS108" s="249"/>
      <c r="VUT108" s="249"/>
      <c r="VUU108" s="249"/>
      <c r="VUV108" s="249"/>
      <c r="VUW108" s="249" t="s">
        <v>1355</v>
      </c>
      <c r="VUX108" s="249"/>
      <c r="VUY108" s="249"/>
      <c r="VUZ108" s="249"/>
      <c r="VVA108" s="249"/>
      <c r="VVB108" s="249"/>
      <c r="VVC108" s="249"/>
      <c r="VVD108" s="249"/>
      <c r="VVE108" s="249" t="s">
        <v>1355</v>
      </c>
      <c r="VVF108" s="249"/>
      <c r="VVG108" s="249"/>
      <c r="VVH108" s="249"/>
      <c r="VVI108" s="249"/>
      <c r="VVJ108" s="249"/>
      <c r="VVK108" s="249"/>
      <c r="VVL108" s="249"/>
      <c r="VVM108" s="249" t="s">
        <v>1355</v>
      </c>
      <c r="VVN108" s="249"/>
      <c r="VVO108" s="249"/>
      <c r="VVP108" s="249"/>
      <c r="VVQ108" s="249"/>
      <c r="VVR108" s="249"/>
      <c r="VVS108" s="249"/>
      <c r="VVT108" s="249"/>
      <c r="VVU108" s="249" t="s">
        <v>1355</v>
      </c>
      <c r="VVV108" s="249"/>
      <c r="VVW108" s="249"/>
      <c r="VVX108" s="249"/>
      <c r="VVY108" s="249"/>
      <c r="VVZ108" s="249"/>
      <c r="VWA108" s="249"/>
      <c r="VWB108" s="249"/>
      <c r="VWC108" s="249" t="s">
        <v>1355</v>
      </c>
      <c r="VWD108" s="249"/>
      <c r="VWE108" s="249"/>
      <c r="VWF108" s="249"/>
      <c r="VWG108" s="249"/>
      <c r="VWH108" s="249"/>
      <c r="VWI108" s="249"/>
      <c r="VWJ108" s="249"/>
      <c r="VWK108" s="249" t="s">
        <v>1355</v>
      </c>
      <c r="VWL108" s="249"/>
      <c r="VWM108" s="249"/>
      <c r="VWN108" s="249"/>
      <c r="VWO108" s="249"/>
      <c r="VWP108" s="249"/>
      <c r="VWQ108" s="249"/>
      <c r="VWR108" s="249"/>
      <c r="VWS108" s="249" t="s">
        <v>1355</v>
      </c>
      <c r="VWT108" s="249"/>
      <c r="VWU108" s="249"/>
      <c r="VWV108" s="249"/>
      <c r="VWW108" s="249"/>
      <c r="VWX108" s="249"/>
      <c r="VWY108" s="249"/>
      <c r="VWZ108" s="249"/>
      <c r="VXA108" s="249" t="s">
        <v>1355</v>
      </c>
      <c r="VXB108" s="249"/>
      <c r="VXC108" s="249"/>
      <c r="VXD108" s="249"/>
      <c r="VXE108" s="249"/>
      <c r="VXF108" s="249"/>
      <c r="VXG108" s="249"/>
      <c r="VXH108" s="249"/>
      <c r="VXI108" s="249" t="s">
        <v>1355</v>
      </c>
      <c r="VXJ108" s="249"/>
      <c r="VXK108" s="249"/>
      <c r="VXL108" s="249"/>
      <c r="VXM108" s="249"/>
      <c r="VXN108" s="249"/>
      <c r="VXO108" s="249"/>
      <c r="VXP108" s="249"/>
      <c r="VXQ108" s="249" t="s">
        <v>1355</v>
      </c>
      <c r="VXR108" s="249"/>
      <c r="VXS108" s="249"/>
      <c r="VXT108" s="249"/>
      <c r="VXU108" s="249"/>
      <c r="VXV108" s="249"/>
      <c r="VXW108" s="249"/>
      <c r="VXX108" s="249"/>
      <c r="VXY108" s="249" t="s">
        <v>1355</v>
      </c>
      <c r="VXZ108" s="249"/>
      <c r="VYA108" s="249"/>
      <c r="VYB108" s="249"/>
      <c r="VYC108" s="249"/>
      <c r="VYD108" s="249"/>
      <c r="VYE108" s="249"/>
      <c r="VYF108" s="249"/>
      <c r="VYG108" s="249" t="s">
        <v>1355</v>
      </c>
      <c r="VYH108" s="249"/>
      <c r="VYI108" s="249"/>
      <c r="VYJ108" s="249"/>
      <c r="VYK108" s="249"/>
      <c r="VYL108" s="249"/>
      <c r="VYM108" s="249"/>
      <c r="VYN108" s="249"/>
      <c r="VYO108" s="249" t="s">
        <v>1355</v>
      </c>
      <c r="VYP108" s="249"/>
      <c r="VYQ108" s="249"/>
      <c r="VYR108" s="249"/>
      <c r="VYS108" s="249"/>
      <c r="VYT108" s="249"/>
      <c r="VYU108" s="249"/>
      <c r="VYV108" s="249"/>
      <c r="VYW108" s="249" t="s">
        <v>1355</v>
      </c>
      <c r="VYX108" s="249"/>
      <c r="VYY108" s="249"/>
      <c r="VYZ108" s="249"/>
      <c r="VZA108" s="249"/>
      <c r="VZB108" s="249"/>
      <c r="VZC108" s="249"/>
      <c r="VZD108" s="249"/>
      <c r="VZE108" s="249" t="s">
        <v>1355</v>
      </c>
      <c r="VZF108" s="249"/>
      <c r="VZG108" s="249"/>
      <c r="VZH108" s="249"/>
      <c r="VZI108" s="249"/>
      <c r="VZJ108" s="249"/>
      <c r="VZK108" s="249"/>
      <c r="VZL108" s="249"/>
      <c r="VZM108" s="249" t="s">
        <v>1355</v>
      </c>
      <c r="VZN108" s="249"/>
      <c r="VZO108" s="249"/>
      <c r="VZP108" s="249"/>
      <c r="VZQ108" s="249"/>
      <c r="VZR108" s="249"/>
      <c r="VZS108" s="249"/>
      <c r="VZT108" s="249"/>
      <c r="VZU108" s="249" t="s">
        <v>1355</v>
      </c>
      <c r="VZV108" s="249"/>
      <c r="VZW108" s="249"/>
      <c r="VZX108" s="249"/>
      <c r="VZY108" s="249"/>
      <c r="VZZ108" s="249"/>
      <c r="WAA108" s="249"/>
      <c r="WAB108" s="249"/>
      <c r="WAC108" s="249" t="s">
        <v>1355</v>
      </c>
      <c r="WAD108" s="249"/>
      <c r="WAE108" s="249"/>
      <c r="WAF108" s="249"/>
      <c r="WAG108" s="249"/>
      <c r="WAH108" s="249"/>
      <c r="WAI108" s="249"/>
      <c r="WAJ108" s="249"/>
      <c r="WAK108" s="249" t="s">
        <v>1355</v>
      </c>
      <c r="WAL108" s="249"/>
      <c r="WAM108" s="249"/>
      <c r="WAN108" s="249"/>
      <c r="WAO108" s="249"/>
      <c r="WAP108" s="249"/>
      <c r="WAQ108" s="249"/>
      <c r="WAR108" s="249"/>
      <c r="WAS108" s="249" t="s">
        <v>1355</v>
      </c>
      <c r="WAT108" s="249"/>
      <c r="WAU108" s="249"/>
      <c r="WAV108" s="249"/>
      <c r="WAW108" s="249"/>
      <c r="WAX108" s="249"/>
      <c r="WAY108" s="249"/>
      <c r="WAZ108" s="249"/>
      <c r="WBA108" s="249" t="s">
        <v>1355</v>
      </c>
      <c r="WBB108" s="249"/>
      <c r="WBC108" s="249"/>
      <c r="WBD108" s="249"/>
      <c r="WBE108" s="249"/>
      <c r="WBF108" s="249"/>
      <c r="WBG108" s="249"/>
      <c r="WBH108" s="249"/>
      <c r="WBI108" s="249" t="s">
        <v>1355</v>
      </c>
      <c r="WBJ108" s="249"/>
      <c r="WBK108" s="249"/>
      <c r="WBL108" s="249"/>
      <c r="WBM108" s="249"/>
      <c r="WBN108" s="249"/>
      <c r="WBO108" s="249"/>
      <c r="WBP108" s="249"/>
      <c r="WBQ108" s="249" t="s">
        <v>1355</v>
      </c>
      <c r="WBR108" s="249"/>
      <c r="WBS108" s="249"/>
      <c r="WBT108" s="249"/>
      <c r="WBU108" s="249"/>
      <c r="WBV108" s="249"/>
      <c r="WBW108" s="249"/>
      <c r="WBX108" s="249"/>
      <c r="WBY108" s="249" t="s">
        <v>1355</v>
      </c>
      <c r="WBZ108" s="249"/>
      <c r="WCA108" s="249"/>
      <c r="WCB108" s="249"/>
      <c r="WCC108" s="249"/>
      <c r="WCD108" s="249"/>
      <c r="WCE108" s="249"/>
      <c r="WCF108" s="249"/>
      <c r="WCG108" s="249" t="s">
        <v>1355</v>
      </c>
      <c r="WCH108" s="249"/>
      <c r="WCI108" s="249"/>
      <c r="WCJ108" s="249"/>
      <c r="WCK108" s="249"/>
      <c r="WCL108" s="249"/>
      <c r="WCM108" s="249"/>
      <c r="WCN108" s="249"/>
      <c r="WCO108" s="249" t="s">
        <v>1355</v>
      </c>
      <c r="WCP108" s="249"/>
      <c r="WCQ108" s="249"/>
      <c r="WCR108" s="249"/>
      <c r="WCS108" s="249"/>
      <c r="WCT108" s="249"/>
      <c r="WCU108" s="249"/>
      <c r="WCV108" s="249"/>
      <c r="WCW108" s="249" t="s">
        <v>1355</v>
      </c>
      <c r="WCX108" s="249"/>
      <c r="WCY108" s="249"/>
      <c r="WCZ108" s="249"/>
      <c r="WDA108" s="249"/>
      <c r="WDB108" s="249"/>
      <c r="WDC108" s="249"/>
      <c r="WDD108" s="249"/>
      <c r="WDE108" s="249" t="s">
        <v>1355</v>
      </c>
      <c r="WDF108" s="249"/>
      <c r="WDG108" s="249"/>
      <c r="WDH108" s="249"/>
      <c r="WDI108" s="249"/>
      <c r="WDJ108" s="249"/>
      <c r="WDK108" s="249"/>
      <c r="WDL108" s="249"/>
      <c r="WDM108" s="249" t="s">
        <v>1355</v>
      </c>
      <c r="WDN108" s="249"/>
      <c r="WDO108" s="249"/>
      <c r="WDP108" s="249"/>
      <c r="WDQ108" s="249"/>
      <c r="WDR108" s="249"/>
      <c r="WDS108" s="249"/>
      <c r="WDT108" s="249"/>
      <c r="WDU108" s="249" t="s">
        <v>1355</v>
      </c>
      <c r="WDV108" s="249"/>
      <c r="WDW108" s="249"/>
      <c r="WDX108" s="249"/>
      <c r="WDY108" s="249"/>
      <c r="WDZ108" s="249"/>
      <c r="WEA108" s="249"/>
      <c r="WEB108" s="249"/>
      <c r="WEC108" s="249" t="s">
        <v>1355</v>
      </c>
      <c r="WED108" s="249"/>
      <c r="WEE108" s="249"/>
      <c r="WEF108" s="249"/>
      <c r="WEG108" s="249"/>
      <c r="WEH108" s="249"/>
      <c r="WEI108" s="249"/>
      <c r="WEJ108" s="249"/>
      <c r="WEK108" s="249" t="s">
        <v>1355</v>
      </c>
      <c r="WEL108" s="249"/>
      <c r="WEM108" s="249"/>
      <c r="WEN108" s="249"/>
      <c r="WEO108" s="249"/>
      <c r="WEP108" s="249"/>
      <c r="WEQ108" s="249"/>
      <c r="WER108" s="249"/>
      <c r="WES108" s="249" t="s">
        <v>1355</v>
      </c>
      <c r="WET108" s="249"/>
      <c r="WEU108" s="249"/>
      <c r="WEV108" s="249"/>
      <c r="WEW108" s="249"/>
      <c r="WEX108" s="249"/>
      <c r="WEY108" s="249"/>
      <c r="WEZ108" s="249"/>
      <c r="WFA108" s="249" t="s">
        <v>1355</v>
      </c>
      <c r="WFB108" s="249"/>
      <c r="WFC108" s="249"/>
      <c r="WFD108" s="249"/>
      <c r="WFE108" s="249"/>
      <c r="WFF108" s="249"/>
      <c r="WFG108" s="249"/>
      <c r="WFH108" s="249"/>
      <c r="WFI108" s="249" t="s">
        <v>1355</v>
      </c>
      <c r="WFJ108" s="249"/>
      <c r="WFK108" s="249"/>
      <c r="WFL108" s="249"/>
      <c r="WFM108" s="249"/>
      <c r="WFN108" s="249"/>
      <c r="WFO108" s="249"/>
      <c r="WFP108" s="249"/>
      <c r="WFQ108" s="249" t="s">
        <v>1355</v>
      </c>
      <c r="WFR108" s="249"/>
      <c r="WFS108" s="249"/>
      <c r="WFT108" s="249"/>
      <c r="WFU108" s="249"/>
      <c r="WFV108" s="249"/>
      <c r="WFW108" s="249"/>
      <c r="WFX108" s="249"/>
      <c r="WFY108" s="249" t="s">
        <v>1355</v>
      </c>
      <c r="WFZ108" s="249"/>
      <c r="WGA108" s="249"/>
      <c r="WGB108" s="249"/>
      <c r="WGC108" s="249"/>
      <c r="WGD108" s="249"/>
      <c r="WGE108" s="249"/>
      <c r="WGF108" s="249"/>
      <c r="WGG108" s="249" t="s">
        <v>1355</v>
      </c>
      <c r="WGH108" s="249"/>
      <c r="WGI108" s="249"/>
      <c r="WGJ108" s="249"/>
      <c r="WGK108" s="249"/>
      <c r="WGL108" s="249"/>
      <c r="WGM108" s="249"/>
      <c r="WGN108" s="249"/>
      <c r="WGO108" s="249" t="s">
        <v>1355</v>
      </c>
      <c r="WGP108" s="249"/>
      <c r="WGQ108" s="249"/>
      <c r="WGR108" s="249"/>
      <c r="WGS108" s="249"/>
      <c r="WGT108" s="249"/>
      <c r="WGU108" s="249"/>
      <c r="WGV108" s="249"/>
      <c r="WGW108" s="249" t="s">
        <v>1355</v>
      </c>
      <c r="WGX108" s="249"/>
      <c r="WGY108" s="249"/>
      <c r="WGZ108" s="249"/>
      <c r="WHA108" s="249"/>
      <c r="WHB108" s="249"/>
      <c r="WHC108" s="249"/>
      <c r="WHD108" s="249"/>
      <c r="WHE108" s="249" t="s">
        <v>1355</v>
      </c>
      <c r="WHF108" s="249"/>
      <c r="WHG108" s="249"/>
      <c r="WHH108" s="249"/>
      <c r="WHI108" s="249"/>
      <c r="WHJ108" s="249"/>
      <c r="WHK108" s="249"/>
      <c r="WHL108" s="249"/>
      <c r="WHM108" s="249" t="s">
        <v>1355</v>
      </c>
      <c r="WHN108" s="249"/>
      <c r="WHO108" s="249"/>
      <c r="WHP108" s="249"/>
      <c r="WHQ108" s="249"/>
      <c r="WHR108" s="249"/>
      <c r="WHS108" s="249"/>
      <c r="WHT108" s="249"/>
      <c r="WHU108" s="249" t="s">
        <v>1355</v>
      </c>
      <c r="WHV108" s="249"/>
      <c r="WHW108" s="249"/>
      <c r="WHX108" s="249"/>
      <c r="WHY108" s="249"/>
      <c r="WHZ108" s="249"/>
      <c r="WIA108" s="249"/>
      <c r="WIB108" s="249"/>
      <c r="WIC108" s="249" t="s">
        <v>1355</v>
      </c>
      <c r="WID108" s="249"/>
      <c r="WIE108" s="249"/>
      <c r="WIF108" s="249"/>
      <c r="WIG108" s="249"/>
      <c r="WIH108" s="249"/>
      <c r="WII108" s="249"/>
      <c r="WIJ108" s="249"/>
      <c r="WIK108" s="249" t="s">
        <v>1355</v>
      </c>
      <c r="WIL108" s="249"/>
      <c r="WIM108" s="249"/>
      <c r="WIN108" s="249"/>
      <c r="WIO108" s="249"/>
      <c r="WIP108" s="249"/>
      <c r="WIQ108" s="249"/>
      <c r="WIR108" s="249"/>
      <c r="WIS108" s="249" t="s">
        <v>1355</v>
      </c>
      <c r="WIT108" s="249"/>
      <c r="WIU108" s="249"/>
      <c r="WIV108" s="249"/>
      <c r="WIW108" s="249"/>
      <c r="WIX108" s="249"/>
      <c r="WIY108" s="249"/>
      <c r="WIZ108" s="249"/>
      <c r="WJA108" s="249" t="s">
        <v>1355</v>
      </c>
      <c r="WJB108" s="249"/>
      <c r="WJC108" s="249"/>
      <c r="WJD108" s="249"/>
      <c r="WJE108" s="249"/>
      <c r="WJF108" s="249"/>
      <c r="WJG108" s="249"/>
      <c r="WJH108" s="249"/>
      <c r="WJI108" s="249" t="s">
        <v>1355</v>
      </c>
      <c r="WJJ108" s="249"/>
      <c r="WJK108" s="249"/>
      <c r="WJL108" s="249"/>
      <c r="WJM108" s="249"/>
      <c r="WJN108" s="249"/>
      <c r="WJO108" s="249"/>
      <c r="WJP108" s="249"/>
      <c r="WJQ108" s="249" t="s">
        <v>1355</v>
      </c>
      <c r="WJR108" s="249"/>
      <c r="WJS108" s="249"/>
      <c r="WJT108" s="249"/>
      <c r="WJU108" s="249"/>
      <c r="WJV108" s="249"/>
      <c r="WJW108" s="249"/>
      <c r="WJX108" s="249"/>
      <c r="WJY108" s="249" t="s">
        <v>1355</v>
      </c>
      <c r="WJZ108" s="249"/>
      <c r="WKA108" s="249"/>
      <c r="WKB108" s="249"/>
      <c r="WKC108" s="249"/>
      <c r="WKD108" s="249"/>
      <c r="WKE108" s="249"/>
      <c r="WKF108" s="249"/>
      <c r="WKG108" s="249" t="s">
        <v>1355</v>
      </c>
      <c r="WKH108" s="249"/>
      <c r="WKI108" s="249"/>
      <c r="WKJ108" s="249"/>
      <c r="WKK108" s="249"/>
      <c r="WKL108" s="249"/>
      <c r="WKM108" s="249"/>
      <c r="WKN108" s="249"/>
      <c r="WKO108" s="249" t="s">
        <v>1355</v>
      </c>
      <c r="WKP108" s="249"/>
      <c r="WKQ108" s="249"/>
      <c r="WKR108" s="249"/>
      <c r="WKS108" s="249"/>
      <c r="WKT108" s="249"/>
      <c r="WKU108" s="249"/>
      <c r="WKV108" s="249"/>
      <c r="WKW108" s="249" t="s">
        <v>1355</v>
      </c>
      <c r="WKX108" s="249"/>
      <c r="WKY108" s="249"/>
      <c r="WKZ108" s="249"/>
      <c r="WLA108" s="249"/>
      <c r="WLB108" s="249"/>
      <c r="WLC108" s="249"/>
      <c r="WLD108" s="249"/>
      <c r="WLE108" s="249" t="s">
        <v>1355</v>
      </c>
      <c r="WLF108" s="249"/>
      <c r="WLG108" s="249"/>
      <c r="WLH108" s="249"/>
      <c r="WLI108" s="249"/>
      <c r="WLJ108" s="249"/>
      <c r="WLK108" s="249"/>
      <c r="WLL108" s="249"/>
      <c r="WLM108" s="249" t="s">
        <v>1355</v>
      </c>
      <c r="WLN108" s="249"/>
      <c r="WLO108" s="249"/>
      <c r="WLP108" s="249"/>
      <c r="WLQ108" s="249"/>
      <c r="WLR108" s="249"/>
      <c r="WLS108" s="249"/>
      <c r="WLT108" s="249"/>
      <c r="WLU108" s="249" t="s">
        <v>1355</v>
      </c>
      <c r="WLV108" s="249"/>
      <c r="WLW108" s="249"/>
      <c r="WLX108" s="249"/>
      <c r="WLY108" s="249"/>
      <c r="WLZ108" s="249"/>
      <c r="WMA108" s="249"/>
      <c r="WMB108" s="249"/>
      <c r="WMC108" s="249" t="s">
        <v>1355</v>
      </c>
      <c r="WMD108" s="249"/>
      <c r="WME108" s="249"/>
      <c r="WMF108" s="249"/>
      <c r="WMG108" s="249"/>
      <c r="WMH108" s="249"/>
      <c r="WMI108" s="249"/>
      <c r="WMJ108" s="249"/>
      <c r="WMK108" s="249" t="s">
        <v>1355</v>
      </c>
      <c r="WML108" s="249"/>
      <c r="WMM108" s="249"/>
      <c r="WMN108" s="249"/>
      <c r="WMO108" s="249"/>
      <c r="WMP108" s="249"/>
      <c r="WMQ108" s="249"/>
      <c r="WMR108" s="249"/>
      <c r="WMS108" s="249" t="s">
        <v>1355</v>
      </c>
      <c r="WMT108" s="249"/>
      <c r="WMU108" s="249"/>
      <c r="WMV108" s="249"/>
      <c r="WMW108" s="249"/>
      <c r="WMX108" s="249"/>
      <c r="WMY108" s="249"/>
      <c r="WMZ108" s="249"/>
      <c r="WNA108" s="249" t="s">
        <v>1355</v>
      </c>
      <c r="WNB108" s="249"/>
      <c r="WNC108" s="249"/>
      <c r="WND108" s="249"/>
      <c r="WNE108" s="249"/>
      <c r="WNF108" s="249"/>
      <c r="WNG108" s="249"/>
      <c r="WNH108" s="249"/>
      <c r="WNI108" s="249" t="s">
        <v>1355</v>
      </c>
      <c r="WNJ108" s="249"/>
      <c r="WNK108" s="249"/>
      <c r="WNL108" s="249"/>
      <c r="WNM108" s="249"/>
      <c r="WNN108" s="249"/>
      <c r="WNO108" s="249"/>
      <c r="WNP108" s="249"/>
      <c r="WNQ108" s="249" t="s">
        <v>1355</v>
      </c>
      <c r="WNR108" s="249"/>
      <c r="WNS108" s="249"/>
      <c r="WNT108" s="249"/>
      <c r="WNU108" s="249"/>
      <c r="WNV108" s="249"/>
      <c r="WNW108" s="249"/>
      <c r="WNX108" s="249"/>
      <c r="WNY108" s="249" t="s">
        <v>1355</v>
      </c>
      <c r="WNZ108" s="249"/>
      <c r="WOA108" s="249"/>
      <c r="WOB108" s="249"/>
      <c r="WOC108" s="249"/>
      <c r="WOD108" s="249"/>
      <c r="WOE108" s="249"/>
      <c r="WOF108" s="249"/>
      <c r="WOG108" s="249" t="s">
        <v>1355</v>
      </c>
      <c r="WOH108" s="249"/>
      <c r="WOI108" s="249"/>
      <c r="WOJ108" s="249"/>
      <c r="WOK108" s="249"/>
      <c r="WOL108" s="249"/>
      <c r="WOM108" s="249"/>
      <c r="WON108" s="249"/>
      <c r="WOO108" s="249" t="s">
        <v>1355</v>
      </c>
      <c r="WOP108" s="249"/>
      <c r="WOQ108" s="249"/>
      <c r="WOR108" s="249"/>
      <c r="WOS108" s="249"/>
      <c r="WOT108" s="249"/>
      <c r="WOU108" s="249"/>
      <c r="WOV108" s="249"/>
      <c r="WOW108" s="249" t="s">
        <v>1355</v>
      </c>
      <c r="WOX108" s="249"/>
      <c r="WOY108" s="249"/>
      <c r="WOZ108" s="249"/>
      <c r="WPA108" s="249"/>
      <c r="WPB108" s="249"/>
      <c r="WPC108" s="249"/>
      <c r="WPD108" s="249"/>
      <c r="WPE108" s="249" t="s">
        <v>1355</v>
      </c>
      <c r="WPF108" s="249"/>
      <c r="WPG108" s="249"/>
      <c r="WPH108" s="249"/>
      <c r="WPI108" s="249"/>
      <c r="WPJ108" s="249"/>
      <c r="WPK108" s="249"/>
      <c r="WPL108" s="249"/>
      <c r="WPM108" s="249" t="s">
        <v>1355</v>
      </c>
      <c r="WPN108" s="249"/>
      <c r="WPO108" s="249"/>
      <c r="WPP108" s="249"/>
      <c r="WPQ108" s="249"/>
      <c r="WPR108" s="249"/>
      <c r="WPS108" s="249"/>
      <c r="WPT108" s="249"/>
      <c r="WPU108" s="249" t="s">
        <v>1355</v>
      </c>
      <c r="WPV108" s="249"/>
      <c r="WPW108" s="249"/>
      <c r="WPX108" s="249"/>
      <c r="WPY108" s="249"/>
      <c r="WPZ108" s="249"/>
      <c r="WQA108" s="249"/>
      <c r="WQB108" s="249"/>
      <c r="WQC108" s="249" t="s">
        <v>1355</v>
      </c>
      <c r="WQD108" s="249"/>
      <c r="WQE108" s="249"/>
      <c r="WQF108" s="249"/>
      <c r="WQG108" s="249"/>
      <c r="WQH108" s="249"/>
      <c r="WQI108" s="249"/>
      <c r="WQJ108" s="249"/>
      <c r="WQK108" s="249" t="s">
        <v>1355</v>
      </c>
      <c r="WQL108" s="249"/>
      <c r="WQM108" s="249"/>
      <c r="WQN108" s="249"/>
      <c r="WQO108" s="249"/>
      <c r="WQP108" s="249"/>
      <c r="WQQ108" s="249"/>
      <c r="WQR108" s="249"/>
      <c r="WQS108" s="249" t="s">
        <v>1355</v>
      </c>
      <c r="WQT108" s="249"/>
      <c r="WQU108" s="249"/>
      <c r="WQV108" s="249"/>
      <c r="WQW108" s="249"/>
      <c r="WQX108" s="249"/>
      <c r="WQY108" s="249"/>
      <c r="WQZ108" s="249"/>
      <c r="WRA108" s="249" t="s">
        <v>1355</v>
      </c>
      <c r="WRB108" s="249"/>
      <c r="WRC108" s="249"/>
      <c r="WRD108" s="249"/>
      <c r="WRE108" s="249"/>
      <c r="WRF108" s="249"/>
      <c r="WRG108" s="249"/>
      <c r="WRH108" s="249"/>
      <c r="WRI108" s="249" t="s">
        <v>1355</v>
      </c>
      <c r="WRJ108" s="249"/>
      <c r="WRK108" s="249"/>
      <c r="WRL108" s="249"/>
      <c r="WRM108" s="249"/>
      <c r="WRN108" s="249"/>
      <c r="WRO108" s="249"/>
      <c r="WRP108" s="249"/>
      <c r="WRQ108" s="249" t="s">
        <v>1355</v>
      </c>
      <c r="WRR108" s="249"/>
      <c r="WRS108" s="249"/>
      <c r="WRT108" s="249"/>
      <c r="WRU108" s="249"/>
      <c r="WRV108" s="249"/>
      <c r="WRW108" s="249"/>
      <c r="WRX108" s="249"/>
      <c r="WRY108" s="249" t="s">
        <v>1355</v>
      </c>
      <c r="WRZ108" s="249"/>
      <c r="WSA108" s="249"/>
      <c r="WSB108" s="249"/>
      <c r="WSC108" s="249"/>
      <c r="WSD108" s="249"/>
      <c r="WSE108" s="249"/>
      <c r="WSF108" s="249"/>
      <c r="WSG108" s="249" t="s">
        <v>1355</v>
      </c>
      <c r="WSH108" s="249"/>
      <c r="WSI108" s="249"/>
      <c r="WSJ108" s="249"/>
      <c r="WSK108" s="249"/>
      <c r="WSL108" s="249"/>
      <c r="WSM108" s="249"/>
      <c r="WSN108" s="249"/>
      <c r="WSO108" s="249" t="s">
        <v>1355</v>
      </c>
      <c r="WSP108" s="249"/>
      <c r="WSQ108" s="249"/>
      <c r="WSR108" s="249"/>
      <c r="WSS108" s="249"/>
      <c r="WST108" s="249"/>
      <c r="WSU108" s="249"/>
      <c r="WSV108" s="249"/>
      <c r="WSW108" s="249" t="s">
        <v>1355</v>
      </c>
      <c r="WSX108" s="249"/>
      <c r="WSY108" s="249"/>
      <c r="WSZ108" s="249"/>
      <c r="WTA108" s="249"/>
      <c r="WTB108" s="249"/>
      <c r="WTC108" s="249"/>
      <c r="WTD108" s="249"/>
      <c r="WTE108" s="249" t="s">
        <v>1355</v>
      </c>
      <c r="WTF108" s="249"/>
      <c r="WTG108" s="249"/>
      <c r="WTH108" s="249"/>
      <c r="WTI108" s="249"/>
      <c r="WTJ108" s="249"/>
      <c r="WTK108" s="249"/>
      <c r="WTL108" s="249"/>
      <c r="WTM108" s="249" t="s">
        <v>1355</v>
      </c>
      <c r="WTN108" s="249"/>
      <c r="WTO108" s="249"/>
      <c r="WTP108" s="249"/>
      <c r="WTQ108" s="249"/>
      <c r="WTR108" s="249"/>
      <c r="WTS108" s="249"/>
      <c r="WTT108" s="249"/>
      <c r="WTU108" s="249" t="s">
        <v>1355</v>
      </c>
      <c r="WTV108" s="249"/>
      <c r="WTW108" s="249"/>
      <c r="WTX108" s="249"/>
      <c r="WTY108" s="249"/>
      <c r="WTZ108" s="249"/>
      <c r="WUA108" s="249"/>
      <c r="WUB108" s="249"/>
      <c r="WUC108" s="249" t="s">
        <v>1355</v>
      </c>
      <c r="WUD108" s="249"/>
      <c r="WUE108" s="249"/>
      <c r="WUF108" s="249"/>
      <c r="WUG108" s="249"/>
      <c r="WUH108" s="249"/>
      <c r="WUI108" s="249"/>
      <c r="WUJ108" s="249"/>
      <c r="WUK108" s="249" t="s">
        <v>1355</v>
      </c>
      <c r="WUL108" s="249"/>
      <c r="WUM108" s="249"/>
      <c r="WUN108" s="249"/>
      <c r="WUO108" s="249"/>
      <c r="WUP108" s="249"/>
      <c r="WUQ108" s="249"/>
      <c r="WUR108" s="249"/>
      <c r="WUS108" s="249" t="s">
        <v>1355</v>
      </c>
      <c r="WUT108" s="249"/>
      <c r="WUU108" s="249"/>
      <c r="WUV108" s="249"/>
      <c r="WUW108" s="249"/>
      <c r="WUX108" s="249"/>
      <c r="WUY108" s="249"/>
      <c r="WUZ108" s="249"/>
      <c r="WVA108" s="249" t="s">
        <v>1355</v>
      </c>
      <c r="WVB108" s="249"/>
      <c r="WVC108" s="249"/>
      <c r="WVD108" s="249"/>
      <c r="WVE108" s="249"/>
      <c r="WVF108" s="249"/>
      <c r="WVG108" s="249"/>
      <c r="WVH108" s="249"/>
      <c r="WVI108" s="249" t="s">
        <v>1355</v>
      </c>
      <c r="WVJ108" s="249"/>
      <c r="WVK108" s="249"/>
      <c r="WVL108" s="249"/>
      <c r="WVM108" s="249"/>
      <c r="WVN108" s="249"/>
      <c r="WVO108" s="249"/>
      <c r="WVP108" s="249"/>
      <c r="WVQ108" s="249" t="s">
        <v>1355</v>
      </c>
      <c r="WVR108" s="249"/>
      <c r="WVS108" s="249"/>
      <c r="WVT108" s="249"/>
      <c r="WVU108" s="249"/>
      <c r="WVV108" s="249"/>
      <c r="WVW108" s="249"/>
      <c r="WVX108" s="249"/>
      <c r="WVY108" s="249" t="s">
        <v>1355</v>
      </c>
      <c r="WVZ108" s="249"/>
      <c r="WWA108" s="249"/>
      <c r="WWB108" s="249"/>
      <c r="WWC108" s="249"/>
      <c r="WWD108" s="249"/>
      <c r="WWE108" s="249"/>
      <c r="WWF108" s="249"/>
      <c r="WWG108" s="249" t="s">
        <v>1355</v>
      </c>
      <c r="WWH108" s="249"/>
      <c r="WWI108" s="249"/>
      <c r="WWJ108" s="249"/>
      <c r="WWK108" s="249"/>
      <c r="WWL108" s="249"/>
      <c r="WWM108" s="249"/>
      <c r="WWN108" s="249"/>
      <c r="WWO108" s="249" t="s">
        <v>1355</v>
      </c>
      <c r="WWP108" s="249"/>
      <c r="WWQ108" s="249"/>
      <c r="WWR108" s="249"/>
      <c r="WWS108" s="249"/>
      <c r="WWT108" s="249"/>
      <c r="WWU108" s="249"/>
      <c r="WWV108" s="249"/>
      <c r="WWW108" s="249" t="s">
        <v>1355</v>
      </c>
      <c r="WWX108" s="249"/>
      <c r="WWY108" s="249"/>
      <c r="WWZ108" s="249"/>
      <c r="WXA108" s="249"/>
      <c r="WXB108" s="249"/>
      <c r="WXC108" s="249"/>
      <c r="WXD108" s="249"/>
      <c r="WXE108" s="249" t="s">
        <v>1355</v>
      </c>
      <c r="WXF108" s="249"/>
      <c r="WXG108" s="249"/>
      <c r="WXH108" s="249"/>
      <c r="WXI108" s="249"/>
      <c r="WXJ108" s="249"/>
      <c r="WXK108" s="249"/>
      <c r="WXL108" s="249"/>
      <c r="WXM108" s="249" t="s">
        <v>1355</v>
      </c>
      <c r="WXN108" s="249"/>
      <c r="WXO108" s="249"/>
      <c r="WXP108" s="249"/>
      <c r="WXQ108" s="249"/>
      <c r="WXR108" s="249"/>
      <c r="WXS108" s="249"/>
      <c r="WXT108" s="249"/>
      <c r="WXU108" s="249" t="s">
        <v>1355</v>
      </c>
      <c r="WXV108" s="249"/>
      <c r="WXW108" s="249"/>
      <c r="WXX108" s="249"/>
      <c r="WXY108" s="249"/>
      <c r="WXZ108" s="249"/>
      <c r="WYA108" s="249"/>
      <c r="WYB108" s="249"/>
      <c r="WYC108" s="249" t="s">
        <v>1355</v>
      </c>
      <c r="WYD108" s="249"/>
      <c r="WYE108" s="249"/>
      <c r="WYF108" s="249"/>
      <c r="WYG108" s="249"/>
      <c r="WYH108" s="249"/>
      <c r="WYI108" s="249"/>
      <c r="WYJ108" s="249"/>
      <c r="WYK108" s="249" t="s">
        <v>1355</v>
      </c>
      <c r="WYL108" s="249"/>
      <c r="WYM108" s="249"/>
      <c r="WYN108" s="249"/>
      <c r="WYO108" s="249"/>
      <c r="WYP108" s="249"/>
      <c r="WYQ108" s="249"/>
      <c r="WYR108" s="249"/>
      <c r="WYS108" s="249" t="s">
        <v>1355</v>
      </c>
      <c r="WYT108" s="249"/>
      <c r="WYU108" s="249"/>
      <c r="WYV108" s="249"/>
      <c r="WYW108" s="249"/>
      <c r="WYX108" s="249"/>
      <c r="WYY108" s="249"/>
      <c r="WYZ108" s="249"/>
      <c r="WZA108" s="249" t="s">
        <v>1355</v>
      </c>
      <c r="WZB108" s="249"/>
      <c r="WZC108" s="249"/>
      <c r="WZD108" s="249"/>
      <c r="WZE108" s="249"/>
      <c r="WZF108" s="249"/>
      <c r="WZG108" s="249"/>
      <c r="WZH108" s="249"/>
      <c r="WZI108" s="249" t="s">
        <v>1355</v>
      </c>
      <c r="WZJ108" s="249"/>
      <c r="WZK108" s="249"/>
      <c r="WZL108" s="249"/>
      <c r="WZM108" s="249"/>
      <c r="WZN108" s="249"/>
      <c r="WZO108" s="249"/>
      <c r="WZP108" s="249"/>
      <c r="WZQ108" s="249" t="s">
        <v>1355</v>
      </c>
      <c r="WZR108" s="249"/>
      <c r="WZS108" s="249"/>
      <c r="WZT108" s="249"/>
      <c r="WZU108" s="249"/>
      <c r="WZV108" s="249"/>
      <c r="WZW108" s="249"/>
      <c r="WZX108" s="249"/>
      <c r="WZY108" s="249" t="s">
        <v>1355</v>
      </c>
      <c r="WZZ108" s="249"/>
      <c r="XAA108" s="249"/>
      <c r="XAB108" s="249"/>
      <c r="XAC108" s="249"/>
      <c r="XAD108" s="249"/>
      <c r="XAE108" s="249"/>
      <c r="XAF108" s="249"/>
      <c r="XAG108" s="249" t="s">
        <v>1355</v>
      </c>
      <c r="XAH108" s="249"/>
      <c r="XAI108" s="249"/>
      <c r="XAJ108" s="249"/>
      <c r="XAK108" s="249"/>
      <c r="XAL108" s="249"/>
      <c r="XAM108" s="249"/>
      <c r="XAN108" s="249"/>
      <c r="XAO108" s="249" t="s">
        <v>1355</v>
      </c>
      <c r="XAP108" s="249"/>
      <c r="XAQ108" s="249"/>
      <c r="XAR108" s="249"/>
      <c r="XAS108" s="249"/>
      <c r="XAT108" s="249"/>
      <c r="XAU108" s="249"/>
      <c r="XAV108" s="249"/>
      <c r="XAW108" s="249" t="s">
        <v>1355</v>
      </c>
      <c r="XAX108" s="249"/>
      <c r="XAY108" s="249"/>
      <c r="XAZ108" s="249"/>
      <c r="XBA108" s="249"/>
      <c r="XBB108" s="249"/>
      <c r="XBC108" s="249"/>
      <c r="XBD108" s="249"/>
      <c r="XBE108" s="249" t="s">
        <v>1355</v>
      </c>
      <c r="XBF108" s="249"/>
      <c r="XBG108" s="249"/>
      <c r="XBH108" s="249"/>
      <c r="XBI108" s="249"/>
      <c r="XBJ108" s="249"/>
      <c r="XBK108" s="249"/>
      <c r="XBL108" s="249"/>
      <c r="XBM108" s="249" t="s">
        <v>1355</v>
      </c>
      <c r="XBN108" s="249"/>
      <c r="XBO108" s="249"/>
      <c r="XBP108" s="249"/>
      <c r="XBQ108" s="249"/>
      <c r="XBR108" s="249"/>
      <c r="XBS108" s="249"/>
      <c r="XBT108" s="249"/>
      <c r="XBU108" s="249" t="s">
        <v>1355</v>
      </c>
      <c r="XBV108" s="249"/>
      <c r="XBW108" s="249"/>
      <c r="XBX108" s="249"/>
      <c r="XBY108" s="249"/>
      <c r="XBZ108" s="249"/>
      <c r="XCA108" s="249"/>
      <c r="XCB108" s="249"/>
      <c r="XCC108" s="249" t="s">
        <v>1355</v>
      </c>
      <c r="XCD108" s="249"/>
      <c r="XCE108" s="249"/>
      <c r="XCF108" s="249"/>
      <c r="XCG108" s="249"/>
      <c r="XCH108" s="249"/>
      <c r="XCI108" s="249"/>
      <c r="XCJ108" s="249"/>
      <c r="XCK108" s="249" t="s">
        <v>1355</v>
      </c>
      <c r="XCL108" s="249"/>
      <c r="XCM108" s="249"/>
      <c r="XCN108" s="249"/>
      <c r="XCO108" s="249"/>
      <c r="XCP108" s="249"/>
      <c r="XCQ108" s="249"/>
      <c r="XCR108" s="249"/>
      <c r="XCS108" s="249" t="s">
        <v>1355</v>
      </c>
      <c r="XCT108" s="249"/>
      <c r="XCU108" s="249"/>
      <c r="XCV108" s="249"/>
      <c r="XCW108" s="249"/>
      <c r="XCX108" s="249"/>
      <c r="XCY108" s="249"/>
      <c r="XCZ108" s="249"/>
      <c r="XDA108" s="249" t="s">
        <v>1355</v>
      </c>
      <c r="XDB108" s="249"/>
      <c r="XDC108" s="249"/>
      <c r="XDD108" s="249"/>
      <c r="XDE108" s="249"/>
      <c r="XDF108" s="249"/>
      <c r="XDG108" s="249"/>
      <c r="XDH108" s="249"/>
      <c r="XDI108" s="249" t="s">
        <v>1355</v>
      </c>
      <c r="XDJ108" s="249"/>
      <c r="XDK108" s="249"/>
      <c r="XDL108" s="249"/>
      <c r="XDM108" s="249"/>
      <c r="XDN108" s="249"/>
      <c r="XDO108" s="249"/>
      <c r="XDP108" s="249"/>
      <c r="XDQ108" s="249" t="s">
        <v>1355</v>
      </c>
      <c r="XDR108" s="249"/>
      <c r="XDS108" s="249"/>
      <c r="XDT108" s="249"/>
      <c r="XDU108" s="249"/>
      <c r="XDV108" s="249"/>
      <c r="XDW108" s="249"/>
      <c r="XDX108" s="249"/>
      <c r="XDY108" s="249" t="s">
        <v>1355</v>
      </c>
      <c r="XDZ108" s="249"/>
      <c r="XEA108" s="249"/>
      <c r="XEB108" s="249"/>
      <c r="XEC108" s="249"/>
      <c r="XED108" s="249"/>
      <c r="XEE108" s="249"/>
      <c r="XEF108" s="249"/>
      <c r="XEG108" s="249" t="s">
        <v>1355</v>
      </c>
      <c r="XEH108" s="249"/>
      <c r="XEI108" s="249"/>
      <c r="XEJ108" s="249"/>
      <c r="XEK108" s="249"/>
      <c r="XEL108" s="249"/>
      <c r="XEM108" s="249"/>
      <c r="XEN108" s="249"/>
      <c r="XEO108" s="249" t="s">
        <v>1355</v>
      </c>
      <c r="XEP108" s="249"/>
      <c r="XEQ108" s="249"/>
      <c r="XER108" s="249"/>
      <c r="XES108" s="249"/>
      <c r="XET108" s="249"/>
      <c r="XEU108" s="249"/>
      <c r="XEV108" s="249"/>
      <c r="XEW108" s="249" t="s">
        <v>1355</v>
      </c>
      <c r="XEX108" s="249"/>
      <c r="XEY108" s="249"/>
      <c r="XEZ108" s="249"/>
      <c r="XFA108" s="249"/>
      <c r="XFB108" s="249"/>
      <c r="XFC108" s="249"/>
      <c r="XFD108" s="249"/>
    </row>
    <row r="109" spans="1:16384" s="3" customFormat="1" ht="65.400000000000006" customHeight="1" x14ac:dyDescent="0.25">
      <c r="A109" s="25" t="s">
        <v>4</v>
      </c>
      <c r="B109" s="25" t="s">
        <v>5</v>
      </c>
      <c r="C109" s="23" t="s">
        <v>6</v>
      </c>
      <c r="D109" s="24" t="s">
        <v>7</v>
      </c>
      <c r="E109" s="25" t="s">
        <v>8</v>
      </c>
      <c r="F109" s="25" t="s">
        <v>9</v>
      </c>
      <c r="G109" s="25" t="s">
        <v>10</v>
      </c>
      <c r="H109" s="25" t="s">
        <v>11</v>
      </c>
    </row>
    <row r="110" spans="1:16384" s="3" customFormat="1" ht="65.400000000000006" customHeight="1" x14ac:dyDescent="0.25">
      <c r="A110" s="81" t="s">
        <v>294</v>
      </c>
      <c r="B110" s="81" t="s">
        <v>295</v>
      </c>
      <c r="C110" s="82">
        <v>60</v>
      </c>
      <c r="D110" s="82">
        <v>23</v>
      </c>
      <c r="E110" s="83">
        <v>2021</v>
      </c>
      <c r="F110" s="83">
        <v>2025</v>
      </c>
      <c r="G110" s="81" t="s">
        <v>296</v>
      </c>
      <c r="H110" s="81" t="s">
        <v>297</v>
      </c>
    </row>
    <row r="111" spans="1:16384" s="3" customFormat="1" ht="75" x14ac:dyDescent="0.25">
      <c r="A111" s="81" t="s">
        <v>294</v>
      </c>
      <c r="B111" s="84" t="s">
        <v>298</v>
      </c>
      <c r="C111" s="82">
        <v>590</v>
      </c>
      <c r="D111" s="82">
        <v>590</v>
      </c>
      <c r="E111" s="83">
        <v>2021</v>
      </c>
      <c r="F111" s="83">
        <v>2025</v>
      </c>
      <c r="G111" s="81" t="s">
        <v>299</v>
      </c>
      <c r="H111" s="81" t="s">
        <v>300</v>
      </c>
    </row>
    <row r="112" spans="1:16384" s="3" customFormat="1" ht="36" customHeight="1" x14ac:dyDescent="0.25">
      <c r="A112" s="81" t="s">
        <v>294</v>
      </c>
      <c r="B112" s="84" t="s">
        <v>301</v>
      </c>
      <c r="C112" s="82">
        <v>88</v>
      </c>
      <c r="D112" s="82">
        <v>88</v>
      </c>
      <c r="E112" s="83">
        <v>2017</v>
      </c>
      <c r="F112" s="83">
        <v>2031</v>
      </c>
      <c r="G112" s="81" t="s">
        <v>302</v>
      </c>
      <c r="H112" s="81" t="s">
        <v>303</v>
      </c>
    </row>
    <row r="113" spans="1:8" ht="30" x14ac:dyDescent="0.25">
      <c r="A113" s="81" t="s">
        <v>294</v>
      </c>
      <c r="B113" s="81" t="s">
        <v>304</v>
      </c>
      <c r="C113" s="82">
        <v>140</v>
      </c>
      <c r="D113" s="82">
        <v>140</v>
      </c>
      <c r="E113" s="83">
        <v>2018</v>
      </c>
      <c r="F113" s="83">
        <v>2029</v>
      </c>
      <c r="G113" s="81" t="s">
        <v>305</v>
      </c>
      <c r="H113" s="81" t="s">
        <v>306</v>
      </c>
    </row>
    <row r="114" spans="1:8" ht="30" x14ac:dyDescent="0.25">
      <c r="A114" s="81" t="s">
        <v>294</v>
      </c>
      <c r="B114" s="81" t="s">
        <v>307</v>
      </c>
      <c r="C114" s="82">
        <v>20</v>
      </c>
      <c r="D114" s="82">
        <v>20</v>
      </c>
      <c r="E114" s="83">
        <v>2024</v>
      </c>
      <c r="F114" s="83">
        <v>2028</v>
      </c>
      <c r="G114" s="81" t="s">
        <v>308</v>
      </c>
      <c r="H114" s="81" t="s">
        <v>309</v>
      </c>
    </row>
    <row r="115" spans="1:8" ht="153" customHeight="1" x14ac:dyDescent="0.25">
      <c r="A115" s="81" t="s">
        <v>294</v>
      </c>
      <c r="B115" s="81" t="s">
        <v>310</v>
      </c>
      <c r="C115" s="82">
        <v>103</v>
      </c>
      <c r="D115" s="82">
        <v>103</v>
      </c>
      <c r="E115" s="83">
        <v>2025</v>
      </c>
      <c r="F115" s="83">
        <v>2026</v>
      </c>
      <c r="G115" s="81" t="s">
        <v>311</v>
      </c>
      <c r="H115" s="81" t="s">
        <v>312</v>
      </c>
    </row>
    <row r="116" spans="1:8" ht="65.400000000000006" customHeight="1" x14ac:dyDescent="0.25">
      <c r="A116" s="81" t="s">
        <v>294</v>
      </c>
      <c r="B116" s="81" t="s">
        <v>313</v>
      </c>
      <c r="C116" s="82">
        <v>39</v>
      </c>
      <c r="D116" s="82">
        <v>39</v>
      </c>
      <c r="E116" s="83">
        <v>2023</v>
      </c>
      <c r="F116" s="83">
        <v>2025</v>
      </c>
      <c r="G116" s="81" t="s">
        <v>314</v>
      </c>
      <c r="H116" s="81" t="s">
        <v>315</v>
      </c>
    </row>
    <row r="117" spans="1:8" ht="15" x14ac:dyDescent="0.25"/>
    <row r="118" spans="1:8" ht="21" customHeight="1" x14ac:dyDescent="0.25">
      <c r="A118" s="241" t="s">
        <v>216</v>
      </c>
      <c r="B118" s="242"/>
      <c r="C118" s="242"/>
      <c r="D118" s="242"/>
      <c r="E118" s="242"/>
      <c r="F118" s="242"/>
      <c r="G118" s="242"/>
      <c r="H118" s="242"/>
    </row>
    <row r="119" spans="1:8" ht="44.4" customHeight="1" x14ac:dyDescent="0.25">
      <c r="A119" s="246" t="s">
        <v>1315</v>
      </c>
      <c r="B119" s="246"/>
      <c r="C119" s="246"/>
      <c r="D119" s="246"/>
      <c r="E119" s="246"/>
      <c r="F119" s="246"/>
      <c r="G119" s="246"/>
      <c r="H119" s="246"/>
    </row>
    <row r="120" spans="1:8" ht="30" customHeight="1" x14ac:dyDescent="0.25">
      <c r="A120" s="25" t="s">
        <v>4</v>
      </c>
      <c r="B120" s="25" t="s">
        <v>5</v>
      </c>
      <c r="C120" s="23" t="s">
        <v>6</v>
      </c>
      <c r="D120" s="24" t="s">
        <v>7</v>
      </c>
      <c r="E120" s="25" t="s">
        <v>8</v>
      </c>
      <c r="F120" s="25" t="s">
        <v>9</v>
      </c>
      <c r="G120" s="25" t="s">
        <v>10</v>
      </c>
      <c r="H120" s="25" t="s">
        <v>11</v>
      </c>
    </row>
    <row r="121" spans="1:8" ht="345" x14ac:dyDescent="0.25">
      <c r="A121" s="17" t="s">
        <v>217</v>
      </c>
      <c r="B121" s="17" t="s">
        <v>218</v>
      </c>
      <c r="C121" s="61">
        <v>240</v>
      </c>
      <c r="D121" s="61">
        <v>215</v>
      </c>
      <c r="E121" s="57">
        <v>2017</v>
      </c>
      <c r="F121" s="59" t="s">
        <v>122</v>
      </c>
      <c r="G121" s="58" t="s">
        <v>219</v>
      </c>
      <c r="H121" s="58" t="s">
        <v>1309</v>
      </c>
    </row>
    <row r="122" spans="1:8" ht="90" x14ac:dyDescent="0.25">
      <c r="A122" s="17" t="s">
        <v>220</v>
      </c>
      <c r="B122" s="60" t="s">
        <v>221</v>
      </c>
      <c r="C122" s="61">
        <v>291</v>
      </c>
      <c r="D122" s="61">
        <v>250</v>
      </c>
      <c r="E122" s="57">
        <v>2019</v>
      </c>
      <c r="F122" s="59">
        <v>2026</v>
      </c>
      <c r="G122" s="58" t="s">
        <v>222</v>
      </c>
      <c r="H122" s="58" t="s">
        <v>223</v>
      </c>
    </row>
    <row r="123" spans="1:8" ht="15" x14ac:dyDescent="0.25"/>
    <row r="124" spans="1:8" ht="62.4" x14ac:dyDescent="0.25">
      <c r="A124" s="25" t="s">
        <v>4</v>
      </c>
      <c r="B124" s="25" t="s">
        <v>5</v>
      </c>
      <c r="C124" s="23" t="s">
        <v>6</v>
      </c>
      <c r="D124" s="24" t="s">
        <v>7</v>
      </c>
      <c r="E124" s="25" t="s">
        <v>8</v>
      </c>
      <c r="F124" s="25" t="s">
        <v>9</v>
      </c>
      <c r="G124" s="25" t="s">
        <v>10</v>
      </c>
      <c r="H124" s="25" t="s">
        <v>11</v>
      </c>
    </row>
    <row r="125" spans="1:8" ht="195" x14ac:dyDescent="0.25">
      <c r="A125" s="62" t="s">
        <v>224</v>
      </c>
      <c r="B125" s="62" t="s">
        <v>225</v>
      </c>
      <c r="C125" s="63">
        <v>21</v>
      </c>
      <c r="D125" s="63">
        <v>21</v>
      </c>
      <c r="E125" s="105">
        <v>2022</v>
      </c>
      <c r="F125" s="105">
        <v>2026</v>
      </c>
      <c r="G125" s="19" t="s">
        <v>226</v>
      </c>
      <c r="H125" s="19" t="s">
        <v>1310</v>
      </c>
    </row>
    <row r="126" spans="1:8" ht="15" x14ac:dyDescent="0.25"/>
    <row r="127" spans="1:8" ht="17.399999999999999" x14ac:dyDescent="0.25">
      <c r="A127" s="238" t="s">
        <v>212</v>
      </c>
      <c r="B127" s="239"/>
      <c r="C127" s="239"/>
      <c r="D127" s="239"/>
      <c r="E127" s="239"/>
      <c r="F127" s="239"/>
      <c r="G127" s="239"/>
      <c r="H127" s="240"/>
    </row>
    <row r="128" spans="1:8" ht="62.4" x14ac:dyDescent="0.25">
      <c r="A128" s="25" t="s">
        <v>4</v>
      </c>
      <c r="B128" s="25" t="s">
        <v>5</v>
      </c>
      <c r="C128" s="23" t="s">
        <v>6</v>
      </c>
      <c r="D128" s="24" t="s">
        <v>7</v>
      </c>
      <c r="E128" s="25" t="s">
        <v>8</v>
      </c>
      <c r="F128" s="25" t="s">
        <v>9</v>
      </c>
      <c r="G128" s="25" t="s">
        <v>10</v>
      </c>
      <c r="H128" s="25" t="s">
        <v>11</v>
      </c>
    </row>
    <row r="129" spans="1:8" ht="240" x14ac:dyDescent="0.25">
      <c r="A129" s="17" t="s">
        <v>213</v>
      </c>
      <c r="B129" s="56" t="s">
        <v>214</v>
      </c>
      <c r="C129" s="106">
        <v>82</v>
      </c>
      <c r="D129" s="106">
        <v>82</v>
      </c>
      <c r="E129" s="105">
        <v>2022</v>
      </c>
      <c r="F129" s="105">
        <v>2026</v>
      </c>
      <c r="G129" s="19" t="s">
        <v>215</v>
      </c>
      <c r="H129" s="58" t="s">
        <v>1316</v>
      </c>
    </row>
    <row r="130" spans="1:8" ht="20.399999999999999" customHeight="1" x14ac:dyDescent="0.25"/>
    <row r="131" spans="1:8" ht="17.399999999999999" x14ac:dyDescent="0.25">
      <c r="A131" s="243" t="s">
        <v>233</v>
      </c>
      <c r="B131" s="243"/>
      <c r="C131" s="243"/>
      <c r="D131" s="243"/>
      <c r="E131" s="243"/>
      <c r="F131" s="243"/>
      <c r="G131" s="243"/>
      <c r="H131" s="243"/>
    </row>
    <row r="132" spans="1:8" ht="15" x14ac:dyDescent="0.25">
      <c r="A132" s="244" t="s">
        <v>234</v>
      </c>
      <c r="B132" s="245"/>
      <c r="C132" s="245"/>
      <c r="D132" s="245"/>
      <c r="E132" s="245"/>
      <c r="F132" s="245"/>
      <c r="G132" s="245"/>
      <c r="H132" s="245"/>
    </row>
    <row r="133" spans="1:8" ht="65.400000000000006" customHeight="1" x14ac:dyDescent="0.25">
      <c r="A133" s="25" t="s">
        <v>4</v>
      </c>
      <c r="B133" s="25" t="s">
        <v>5</v>
      </c>
      <c r="C133" s="23" t="s">
        <v>6</v>
      </c>
      <c r="D133" s="24" t="s">
        <v>7</v>
      </c>
      <c r="E133" s="25" t="s">
        <v>8</v>
      </c>
      <c r="F133" s="25" t="s">
        <v>9</v>
      </c>
      <c r="G133" s="25" t="s">
        <v>10</v>
      </c>
      <c r="H133" s="25" t="s">
        <v>11</v>
      </c>
    </row>
    <row r="134" spans="1:8" ht="60" x14ac:dyDescent="0.25">
      <c r="A134" s="17" t="s">
        <v>235</v>
      </c>
      <c r="B134" s="28" t="s">
        <v>236</v>
      </c>
      <c r="C134" s="49">
        <v>8.7249999999999996</v>
      </c>
      <c r="D134" s="49">
        <v>8.7249999999999996</v>
      </c>
      <c r="E134" s="50" t="s">
        <v>237</v>
      </c>
      <c r="F134" s="50" t="s">
        <v>238</v>
      </c>
      <c r="G134" s="28" t="s">
        <v>239</v>
      </c>
      <c r="H134" s="28" t="s">
        <v>240</v>
      </c>
    </row>
    <row r="135" spans="1:8" ht="15" x14ac:dyDescent="0.25">
      <c r="A135" s="113"/>
      <c r="B135" s="114"/>
      <c r="C135" s="115"/>
      <c r="D135" s="115"/>
      <c r="E135" s="116"/>
      <c r="F135" s="116"/>
      <c r="G135" s="114"/>
      <c r="H135" s="117"/>
    </row>
    <row r="136" spans="1:8" ht="17.399999999999999" x14ac:dyDescent="0.25">
      <c r="A136" s="238" t="s">
        <v>241</v>
      </c>
      <c r="B136" s="239"/>
      <c r="C136" s="239"/>
      <c r="D136" s="239"/>
      <c r="E136" s="239"/>
      <c r="F136" s="239"/>
      <c r="G136" s="239"/>
      <c r="H136" s="240"/>
    </row>
    <row r="137" spans="1:8" ht="49.2" customHeight="1" x14ac:dyDescent="0.25">
      <c r="A137" s="230" t="s">
        <v>242</v>
      </c>
      <c r="B137" s="231"/>
      <c r="C137" s="231"/>
      <c r="D137" s="231"/>
      <c r="E137" s="231"/>
      <c r="F137" s="231"/>
      <c r="G137" s="231"/>
      <c r="H137" s="232"/>
    </row>
    <row r="138" spans="1:8" ht="62.4" x14ac:dyDescent="0.25">
      <c r="A138" s="25" t="s">
        <v>4</v>
      </c>
      <c r="B138" s="25" t="s">
        <v>5</v>
      </c>
      <c r="C138" s="23" t="s">
        <v>6</v>
      </c>
      <c r="D138" s="24" t="s">
        <v>7</v>
      </c>
      <c r="E138" s="25" t="s">
        <v>8</v>
      </c>
      <c r="F138" s="25" t="s">
        <v>9</v>
      </c>
      <c r="G138" s="25" t="s">
        <v>10</v>
      </c>
      <c r="H138" s="25" t="s">
        <v>11</v>
      </c>
    </row>
    <row r="139" spans="1:8" ht="105" x14ac:dyDescent="0.25">
      <c r="A139" s="65" t="s">
        <v>243</v>
      </c>
      <c r="B139" s="28" t="s">
        <v>244</v>
      </c>
      <c r="C139" s="66">
        <f>30 +(35*6)</f>
        <v>240</v>
      </c>
      <c r="D139" s="66">
        <f>C139</f>
        <v>240</v>
      </c>
      <c r="E139" s="67">
        <v>45383</v>
      </c>
      <c r="F139" s="28" t="s">
        <v>245</v>
      </c>
      <c r="G139" s="58" t="s">
        <v>1311</v>
      </c>
      <c r="H139" s="58" t="s">
        <v>246</v>
      </c>
    </row>
    <row r="140" spans="1:8" ht="105" x14ac:dyDescent="0.25">
      <c r="A140" s="65" t="s">
        <v>243</v>
      </c>
      <c r="B140" s="65" t="s">
        <v>247</v>
      </c>
      <c r="C140" s="66">
        <v>10</v>
      </c>
      <c r="D140" s="66">
        <v>10</v>
      </c>
      <c r="E140" s="65">
        <v>2023</v>
      </c>
      <c r="F140" s="65">
        <v>2025</v>
      </c>
      <c r="G140" s="28" t="s">
        <v>248</v>
      </c>
      <c r="H140" s="58" t="s">
        <v>249</v>
      </c>
    </row>
    <row r="141" spans="1:8" ht="255" customHeight="1" x14ac:dyDescent="0.25">
      <c r="A141" s="65" t="s">
        <v>243</v>
      </c>
      <c r="B141" s="58" t="s">
        <v>250</v>
      </c>
      <c r="C141" s="107">
        <v>130</v>
      </c>
      <c r="D141" s="107">
        <v>130</v>
      </c>
      <c r="E141" s="58">
        <v>2023</v>
      </c>
      <c r="F141" s="59" t="s">
        <v>1312</v>
      </c>
      <c r="G141" s="58" t="s">
        <v>251</v>
      </c>
      <c r="H141" s="58" t="s">
        <v>1313</v>
      </c>
    </row>
    <row r="142" spans="1:8" ht="23.4" customHeight="1" x14ac:dyDescent="0.25"/>
    <row r="143" spans="1:8" ht="62.4" x14ac:dyDescent="0.25">
      <c r="A143" s="25" t="s">
        <v>4</v>
      </c>
      <c r="B143" s="25" t="s">
        <v>5</v>
      </c>
      <c r="C143" s="23" t="s">
        <v>6</v>
      </c>
      <c r="D143" s="24" t="s">
        <v>7</v>
      </c>
      <c r="E143" s="25" t="s">
        <v>8</v>
      </c>
      <c r="F143" s="25" t="s">
        <v>9</v>
      </c>
      <c r="G143" s="25" t="s">
        <v>10</v>
      </c>
      <c r="H143" s="25" t="s">
        <v>11</v>
      </c>
    </row>
    <row r="144" spans="1:8" ht="135" x14ac:dyDescent="0.25">
      <c r="A144" s="62" t="s">
        <v>227</v>
      </c>
      <c r="B144" s="19" t="s">
        <v>228</v>
      </c>
      <c r="C144" s="63">
        <v>57.3</v>
      </c>
      <c r="D144" s="63">
        <v>57.3</v>
      </c>
      <c r="E144" s="64">
        <v>2023</v>
      </c>
      <c r="F144" s="64">
        <v>2025</v>
      </c>
      <c r="G144" s="19" t="s">
        <v>1320</v>
      </c>
      <c r="H144" s="19" t="s">
        <v>1321</v>
      </c>
    </row>
    <row r="145" spans="1:8" ht="150" x14ac:dyDescent="0.25">
      <c r="A145" s="65" t="s">
        <v>227</v>
      </c>
      <c r="B145" s="19" t="s">
        <v>229</v>
      </c>
      <c r="C145" s="66">
        <v>29.5</v>
      </c>
      <c r="D145" s="66">
        <v>29.5</v>
      </c>
      <c r="E145" s="50" t="s">
        <v>230</v>
      </c>
      <c r="F145" s="27" t="s">
        <v>230</v>
      </c>
      <c r="G145" s="28" t="s">
        <v>231</v>
      </c>
      <c r="H145" s="19" t="s">
        <v>232</v>
      </c>
    </row>
    <row r="146" spans="1:8" ht="65.400000000000006" hidden="1" customHeight="1" x14ac:dyDescent="0.25"/>
    <row r="147" spans="1:8" ht="65.400000000000006" hidden="1" customHeight="1" x14ac:dyDescent="0.25"/>
    <row r="148" spans="1:8" ht="65.400000000000006" hidden="1" customHeight="1" x14ac:dyDescent="0.25"/>
    <row r="149" spans="1:8" ht="15" hidden="1" x14ac:dyDescent="0.25"/>
    <row r="150" spans="1:8" ht="65.400000000000006" hidden="1" customHeight="1" x14ac:dyDescent="0.25">
      <c r="A150" s="81" t="s">
        <v>316</v>
      </c>
      <c r="B150" s="81" t="s">
        <v>317</v>
      </c>
      <c r="C150" s="82">
        <v>7.5</v>
      </c>
      <c r="D150" s="82">
        <v>7.5</v>
      </c>
      <c r="E150" s="83" t="s">
        <v>318</v>
      </c>
      <c r="F150" s="83" t="s">
        <v>318</v>
      </c>
      <c r="G150" s="81" t="s">
        <v>319</v>
      </c>
      <c r="H150" s="81" t="s">
        <v>320</v>
      </c>
    </row>
    <row r="151" spans="1:8" ht="65.400000000000006" hidden="1" customHeight="1" x14ac:dyDescent="0.25">
      <c r="A151" s="81" t="s">
        <v>316</v>
      </c>
      <c r="B151" s="81" t="s">
        <v>321</v>
      </c>
      <c r="C151" s="85">
        <v>1050</v>
      </c>
      <c r="D151" s="85">
        <v>1050</v>
      </c>
      <c r="E151" s="86">
        <v>2017</v>
      </c>
      <c r="F151" s="87">
        <v>2028</v>
      </c>
      <c r="G151" s="88" t="s">
        <v>322</v>
      </c>
      <c r="H151" s="81" t="s">
        <v>323</v>
      </c>
    </row>
    <row r="152" spans="1:8" ht="65.400000000000006" hidden="1" customHeight="1" x14ac:dyDescent="0.25">
      <c r="A152" s="81" t="s">
        <v>316</v>
      </c>
      <c r="B152" s="81" t="s">
        <v>324</v>
      </c>
      <c r="C152" s="85">
        <v>10</v>
      </c>
      <c r="D152" s="85">
        <v>10</v>
      </c>
      <c r="E152" s="86">
        <v>2023</v>
      </c>
      <c r="F152" s="83">
        <v>2027</v>
      </c>
      <c r="G152" s="81" t="s">
        <v>325</v>
      </c>
      <c r="H152" s="81" t="s">
        <v>326</v>
      </c>
    </row>
    <row r="153" spans="1:8" ht="65.400000000000006" hidden="1" customHeight="1" x14ac:dyDescent="0.25">
      <c r="A153" s="81" t="s">
        <v>316</v>
      </c>
      <c r="B153" s="81" t="s">
        <v>327</v>
      </c>
      <c r="C153" s="85">
        <v>320</v>
      </c>
      <c r="D153" s="85">
        <v>70</v>
      </c>
      <c r="E153" s="86">
        <v>2018</v>
      </c>
      <c r="F153" s="86">
        <v>2026</v>
      </c>
      <c r="G153" s="81" t="s">
        <v>328</v>
      </c>
      <c r="H153" s="81" t="s">
        <v>329</v>
      </c>
    </row>
    <row r="154" spans="1:8" ht="65.400000000000006" hidden="1" customHeight="1" x14ac:dyDescent="0.25">
      <c r="A154" s="89" t="s">
        <v>316</v>
      </c>
      <c r="B154" s="89" t="s">
        <v>330</v>
      </c>
      <c r="C154" s="85">
        <v>100</v>
      </c>
      <c r="D154" s="85">
        <v>50</v>
      </c>
      <c r="E154" s="86">
        <v>2022</v>
      </c>
      <c r="F154" s="86">
        <v>2028</v>
      </c>
      <c r="G154" s="89" t="s">
        <v>331</v>
      </c>
      <c r="H154" s="89" t="s">
        <v>332</v>
      </c>
    </row>
    <row r="155" spans="1:8" ht="65.400000000000006" hidden="1" customHeight="1" x14ac:dyDescent="0.25">
      <c r="A155" s="89" t="s">
        <v>316</v>
      </c>
      <c r="B155" s="89" t="s">
        <v>333</v>
      </c>
      <c r="C155" s="85">
        <v>139</v>
      </c>
      <c r="D155" s="85">
        <v>21</v>
      </c>
      <c r="E155" s="86">
        <v>2020</v>
      </c>
      <c r="F155" s="86">
        <v>2028</v>
      </c>
      <c r="G155" s="89" t="s">
        <v>334</v>
      </c>
      <c r="H155" s="89" t="s">
        <v>335</v>
      </c>
    </row>
    <row r="156" spans="1:8" ht="65.400000000000006" hidden="1" customHeight="1" x14ac:dyDescent="0.25">
      <c r="A156" s="81" t="s">
        <v>316</v>
      </c>
      <c r="B156" s="81" t="s">
        <v>336</v>
      </c>
      <c r="C156" s="82">
        <v>9</v>
      </c>
      <c r="D156" s="82">
        <v>9</v>
      </c>
      <c r="E156" s="83">
        <v>2022</v>
      </c>
      <c r="F156" s="83">
        <v>2024</v>
      </c>
      <c r="G156" s="81" t="s">
        <v>337</v>
      </c>
      <c r="H156" s="81" t="s">
        <v>338</v>
      </c>
    </row>
    <row r="157" spans="1:8" ht="65.400000000000006" hidden="1" customHeight="1" x14ac:dyDescent="0.25"/>
    <row r="158" spans="1:8" ht="65.400000000000006" hidden="1" customHeight="1" x14ac:dyDescent="0.25"/>
    <row r="159" spans="1:8" ht="65.400000000000006" hidden="1" customHeight="1" x14ac:dyDescent="0.25"/>
    <row r="160" spans="1:8" ht="65.400000000000006" hidden="1" customHeight="1" x14ac:dyDescent="0.25"/>
    <row r="161" ht="65.400000000000006" hidden="1" customHeight="1" x14ac:dyDescent="0.25"/>
    <row r="162" ht="65.400000000000006" hidden="1" customHeight="1" x14ac:dyDescent="0.25"/>
    <row r="163" ht="65.400000000000006" hidden="1" customHeight="1" x14ac:dyDescent="0.25"/>
    <row r="164" ht="65.400000000000006" hidden="1" customHeight="1" x14ac:dyDescent="0.25"/>
    <row r="172" ht="65.400000000000006" hidden="1" customHeight="1" x14ac:dyDescent="0.25"/>
    <row r="227" ht="65.400000000000006" hidden="1" customHeight="1" x14ac:dyDescent="0.25"/>
    <row r="230" ht="65.400000000000006" hidden="1" customHeight="1" x14ac:dyDescent="0.25"/>
    <row r="235" ht="65.400000000000006" hidden="1" customHeight="1" x14ac:dyDescent="0.25"/>
    <row r="238" ht="65.400000000000006" hidden="1" customHeight="1" x14ac:dyDescent="0.25"/>
    <row r="268" ht="65.400000000000006" hidden="1" customHeight="1" x14ac:dyDescent="0.25"/>
    <row r="269" ht="65.400000000000006" hidden="1" customHeight="1" x14ac:dyDescent="0.25"/>
    <row r="270" ht="65.400000000000006" hidden="1" customHeight="1" x14ac:dyDescent="0.25"/>
    <row r="271" ht="65.400000000000006" hidden="1" customHeight="1" x14ac:dyDescent="0.25"/>
    <row r="272" ht="65.400000000000006" hidden="1" customHeight="1" x14ac:dyDescent="0.25"/>
    <row r="276" ht="65.400000000000006" hidden="1" customHeight="1" x14ac:dyDescent="0.25"/>
    <row r="277" ht="65.400000000000006" hidden="1" customHeight="1" x14ac:dyDescent="0.25"/>
    <row r="278" ht="65.400000000000006" hidden="1" customHeight="1" x14ac:dyDescent="0.25"/>
    <row r="279" ht="65.400000000000006" hidden="1" customHeight="1" x14ac:dyDescent="0.25"/>
    <row r="280" ht="65.400000000000006" hidden="1" customHeight="1" x14ac:dyDescent="0.25"/>
    <row r="284" ht="65.400000000000006" hidden="1" customHeight="1" x14ac:dyDescent="0.25"/>
    <row r="288" ht="65.400000000000006" hidden="1" customHeight="1" x14ac:dyDescent="0.25"/>
    <row r="289" ht="65.400000000000006" hidden="1" customHeight="1" x14ac:dyDescent="0.25"/>
    <row r="296" ht="65.400000000000006" hidden="1" customHeight="1" x14ac:dyDescent="0.25"/>
    <row r="297" ht="65.400000000000006" hidden="1" customHeight="1" x14ac:dyDescent="0.25"/>
    <row r="307" ht="65.400000000000006" hidden="1" customHeight="1" x14ac:dyDescent="0.25"/>
    <row r="315" ht="65.400000000000006" hidden="1" customHeight="1" x14ac:dyDescent="0.25"/>
  </sheetData>
  <mergeCells count="4115">
    <mergeCell ref="XEG108:XEN108"/>
    <mergeCell ref="XEO108:XEV108"/>
    <mergeCell ref="XEW108:XFD108"/>
    <mergeCell ref="XCS108:XCZ108"/>
    <mergeCell ref="XDA108:XDH108"/>
    <mergeCell ref="XDI108:XDP108"/>
    <mergeCell ref="XDQ108:XDX108"/>
    <mergeCell ref="XDY108:XEF108"/>
    <mergeCell ref="XBE108:XBL108"/>
    <mergeCell ref="XBM108:XBT108"/>
    <mergeCell ref="XBU108:XCB108"/>
    <mergeCell ref="XCC108:XCJ108"/>
    <mergeCell ref="XCK108:XCR108"/>
    <mergeCell ref="WZQ108:WZX108"/>
    <mergeCell ref="WZY108:XAF108"/>
    <mergeCell ref="XAG108:XAN108"/>
    <mergeCell ref="XAO108:XAV108"/>
    <mergeCell ref="XAW108:XBD108"/>
    <mergeCell ref="WYC108:WYJ108"/>
    <mergeCell ref="WYK108:WYR108"/>
    <mergeCell ref="WYS108:WYZ108"/>
    <mergeCell ref="WZA108:WZH108"/>
    <mergeCell ref="WZI108:WZP108"/>
    <mergeCell ref="WWO108:WWV108"/>
    <mergeCell ref="WWW108:WXD108"/>
    <mergeCell ref="WXE108:WXL108"/>
    <mergeCell ref="WXM108:WXT108"/>
    <mergeCell ref="WXU108:WYB108"/>
    <mergeCell ref="WVA108:WVH108"/>
    <mergeCell ref="WVI108:WVP108"/>
    <mergeCell ref="WVQ108:WVX108"/>
    <mergeCell ref="WVY108:WWF108"/>
    <mergeCell ref="WWG108:WWN108"/>
    <mergeCell ref="WTM108:WTT108"/>
    <mergeCell ref="WTU108:WUB108"/>
    <mergeCell ref="WUC108:WUJ108"/>
    <mergeCell ref="WUK108:WUR108"/>
    <mergeCell ref="WUS108:WUZ108"/>
    <mergeCell ref="WRY108:WSF108"/>
    <mergeCell ref="WSG108:WSN108"/>
    <mergeCell ref="WSO108:WSV108"/>
    <mergeCell ref="WSW108:WTD108"/>
    <mergeCell ref="WTE108:WTL108"/>
    <mergeCell ref="WQK108:WQR108"/>
    <mergeCell ref="WQS108:WQZ108"/>
    <mergeCell ref="WRA108:WRH108"/>
    <mergeCell ref="WRI108:WRP108"/>
    <mergeCell ref="WRQ108:WRX108"/>
    <mergeCell ref="WOW108:WPD108"/>
    <mergeCell ref="WPE108:WPL108"/>
    <mergeCell ref="WPM108:WPT108"/>
    <mergeCell ref="WPU108:WQB108"/>
    <mergeCell ref="WQC108:WQJ108"/>
    <mergeCell ref="WNI108:WNP108"/>
    <mergeCell ref="WNQ108:WNX108"/>
    <mergeCell ref="WNY108:WOF108"/>
    <mergeCell ref="WOG108:WON108"/>
    <mergeCell ref="WOO108:WOV108"/>
    <mergeCell ref="WLU108:WMB108"/>
    <mergeCell ref="WMC108:WMJ108"/>
    <mergeCell ref="WMK108:WMR108"/>
    <mergeCell ref="WMS108:WMZ108"/>
    <mergeCell ref="WNA108:WNH108"/>
    <mergeCell ref="WKG108:WKN108"/>
    <mergeCell ref="WKO108:WKV108"/>
    <mergeCell ref="WKW108:WLD108"/>
    <mergeCell ref="WLE108:WLL108"/>
    <mergeCell ref="WLM108:WLT108"/>
    <mergeCell ref="WIS108:WIZ108"/>
    <mergeCell ref="WJA108:WJH108"/>
    <mergeCell ref="WJI108:WJP108"/>
    <mergeCell ref="WJQ108:WJX108"/>
    <mergeCell ref="WJY108:WKF108"/>
    <mergeCell ref="WHE108:WHL108"/>
    <mergeCell ref="WHM108:WHT108"/>
    <mergeCell ref="WHU108:WIB108"/>
    <mergeCell ref="WIC108:WIJ108"/>
    <mergeCell ref="WIK108:WIR108"/>
    <mergeCell ref="WFQ108:WFX108"/>
    <mergeCell ref="WFY108:WGF108"/>
    <mergeCell ref="WGG108:WGN108"/>
    <mergeCell ref="WGO108:WGV108"/>
    <mergeCell ref="WGW108:WHD108"/>
    <mergeCell ref="WEC108:WEJ108"/>
    <mergeCell ref="WEK108:WER108"/>
    <mergeCell ref="WES108:WEZ108"/>
    <mergeCell ref="WFA108:WFH108"/>
    <mergeCell ref="WFI108:WFP108"/>
    <mergeCell ref="WCO108:WCV108"/>
    <mergeCell ref="WCW108:WDD108"/>
    <mergeCell ref="WDE108:WDL108"/>
    <mergeCell ref="WDM108:WDT108"/>
    <mergeCell ref="WDU108:WEB108"/>
    <mergeCell ref="WBA108:WBH108"/>
    <mergeCell ref="WBI108:WBP108"/>
    <mergeCell ref="WBQ108:WBX108"/>
    <mergeCell ref="WBY108:WCF108"/>
    <mergeCell ref="WCG108:WCN108"/>
    <mergeCell ref="VZM108:VZT108"/>
    <mergeCell ref="VZU108:WAB108"/>
    <mergeCell ref="WAC108:WAJ108"/>
    <mergeCell ref="WAK108:WAR108"/>
    <mergeCell ref="WAS108:WAZ108"/>
    <mergeCell ref="VXY108:VYF108"/>
    <mergeCell ref="VYG108:VYN108"/>
    <mergeCell ref="VYO108:VYV108"/>
    <mergeCell ref="VYW108:VZD108"/>
    <mergeCell ref="VZE108:VZL108"/>
    <mergeCell ref="VWK108:VWR108"/>
    <mergeCell ref="VWS108:VWZ108"/>
    <mergeCell ref="VXA108:VXH108"/>
    <mergeCell ref="VXI108:VXP108"/>
    <mergeCell ref="VXQ108:VXX108"/>
    <mergeCell ref="VUW108:VVD108"/>
    <mergeCell ref="VVE108:VVL108"/>
    <mergeCell ref="VVM108:VVT108"/>
    <mergeCell ref="VVU108:VWB108"/>
    <mergeCell ref="VWC108:VWJ108"/>
    <mergeCell ref="VTI108:VTP108"/>
    <mergeCell ref="VTQ108:VTX108"/>
    <mergeCell ref="VTY108:VUF108"/>
    <mergeCell ref="VUG108:VUN108"/>
    <mergeCell ref="VUO108:VUV108"/>
    <mergeCell ref="VRU108:VSB108"/>
    <mergeCell ref="VSC108:VSJ108"/>
    <mergeCell ref="VSK108:VSR108"/>
    <mergeCell ref="VSS108:VSZ108"/>
    <mergeCell ref="VTA108:VTH108"/>
    <mergeCell ref="VQG108:VQN108"/>
    <mergeCell ref="VQO108:VQV108"/>
    <mergeCell ref="VQW108:VRD108"/>
    <mergeCell ref="VRE108:VRL108"/>
    <mergeCell ref="VRM108:VRT108"/>
    <mergeCell ref="VOS108:VOZ108"/>
    <mergeCell ref="VPA108:VPH108"/>
    <mergeCell ref="VPI108:VPP108"/>
    <mergeCell ref="VPQ108:VPX108"/>
    <mergeCell ref="VPY108:VQF108"/>
    <mergeCell ref="VNE108:VNL108"/>
    <mergeCell ref="VNM108:VNT108"/>
    <mergeCell ref="VNU108:VOB108"/>
    <mergeCell ref="VOC108:VOJ108"/>
    <mergeCell ref="VOK108:VOR108"/>
    <mergeCell ref="VLQ108:VLX108"/>
    <mergeCell ref="VLY108:VMF108"/>
    <mergeCell ref="VMG108:VMN108"/>
    <mergeCell ref="VMO108:VMV108"/>
    <mergeCell ref="VMW108:VND108"/>
    <mergeCell ref="VKC108:VKJ108"/>
    <mergeCell ref="VKK108:VKR108"/>
    <mergeCell ref="VKS108:VKZ108"/>
    <mergeCell ref="VLA108:VLH108"/>
    <mergeCell ref="VLI108:VLP108"/>
    <mergeCell ref="VIO108:VIV108"/>
    <mergeCell ref="VIW108:VJD108"/>
    <mergeCell ref="VJE108:VJL108"/>
    <mergeCell ref="VJM108:VJT108"/>
    <mergeCell ref="VJU108:VKB108"/>
    <mergeCell ref="VHA108:VHH108"/>
    <mergeCell ref="VHI108:VHP108"/>
    <mergeCell ref="VHQ108:VHX108"/>
    <mergeCell ref="VHY108:VIF108"/>
    <mergeCell ref="VIG108:VIN108"/>
    <mergeCell ref="VFM108:VFT108"/>
    <mergeCell ref="VFU108:VGB108"/>
    <mergeCell ref="VGC108:VGJ108"/>
    <mergeCell ref="VGK108:VGR108"/>
    <mergeCell ref="VGS108:VGZ108"/>
    <mergeCell ref="VDY108:VEF108"/>
    <mergeCell ref="VEG108:VEN108"/>
    <mergeCell ref="VEO108:VEV108"/>
    <mergeCell ref="VEW108:VFD108"/>
    <mergeCell ref="VFE108:VFL108"/>
    <mergeCell ref="VCK108:VCR108"/>
    <mergeCell ref="VCS108:VCZ108"/>
    <mergeCell ref="VDA108:VDH108"/>
    <mergeCell ref="VDI108:VDP108"/>
    <mergeCell ref="VDQ108:VDX108"/>
    <mergeCell ref="VAW108:VBD108"/>
    <mergeCell ref="VBE108:VBL108"/>
    <mergeCell ref="VBM108:VBT108"/>
    <mergeCell ref="VBU108:VCB108"/>
    <mergeCell ref="VCC108:VCJ108"/>
    <mergeCell ref="UZI108:UZP108"/>
    <mergeCell ref="UZQ108:UZX108"/>
    <mergeCell ref="UZY108:VAF108"/>
    <mergeCell ref="VAG108:VAN108"/>
    <mergeCell ref="VAO108:VAV108"/>
    <mergeCell ref="UXU108:UYB108"/>
    <mergeCell ref="UYC108:UYJ108"/>
    <mergeCell ref="UYK108:UYR108"/>
    <mergeCell ref="UYS108:UYZ108"/>
    <mergeCell ref="UZA108:UZH108"/>
    <mergeCell ref="UWG108:UWN108"/>
    <mergeCell ref="UWO108:UWV108"/>
    <mergeCell ref="UWW108:UXD108"/>
    <mergeCell ref="UXE108:UXL108"/>
    <mergeCell ref="UXM108:UXT108"/>
    <mergeCell ref="UUS108:UUZ108"/>
    <mergeCell ref="UVA108:UVH108"/>
    <mergeCell ref="UVI108:UVP108"/>
    <mergeCell ref="UVQ108:UVX108"/>
    <mergeCell ref="UVY108:UWF108"/>
    <mergeCell ref="UTE108:UTL108"/>
    <mergeCell ref="UTM108:UTT108"/>
    <mergeCell ref="UTU108:UUB108"/>
    <mergeCell ref="UUC108:UUJ108"/>
    <mergeCell ref="UUK108:UUR108"/>
    <mergeCell ref="URQ108:URX108"/>
    <mergeCell ref="URY108:USF108"/>
    <mergeCell ref="USG108:USN108"/>
    <mergeCell ref="USO108:USV108"/>
    <mergeCell ref="USW108:UTD108"/>
    <mergeCell ref="UQC108:UQJ108"/>
    <mergeCell ref="UQK108:UQR108"/>
    <mergeCell ref="UQS108:UQZ108"/>
    <mergeCell ref="URA108:URH108"/>
    <mergeCell ref="URI108:URP108"/>
    <mergeCell ref="UOO108:UOV108"/>
    <mergeCell ref="UOW108:UPD108"/>
    <mergeCell ref="UPE108:UPL108"/>
    <mergeCell ref="UPM108:UPT108"/>
    <mergeCell ref="UPU108:UQB108"/>
    <mergeCell ref="UNA108:UNH108"/>
    <mergeCell ref="UNI108:UNP108"/>
    <mergeCell ref="UNQ108:UNX108"/>
    <mergeCell ref="UNY108:UOF108"/>
    <mergeCell ref="UOG108:UON108"/>
    <mergeCell ref="ULM108:ULT108"/>
    <mergeCell ref="ULU108:UMB108"/>
    <mergeCell ref="UMC108:UMJ108"/>
    <mergeCell ref="UMK108:UMR108"/>
    <mergeCell ref="UMS108:UMZ108"/>
    <mergeCell ref="UJY108:UKF108"/>
    <mergeCell ref="UKG108:UKN108"/>
    <mergeCell ref="UKO108:UKV108"/>
    <mergeCell ref="UKW108:ULD108"/>
    <mergeCell ref="ULE108:ULL108"/>
    <mergeCell ref="UIK108:UIR108"/>
    <mergeCell ref="UIS108:UIZ108"/>
    <mergeCell ref="UJA108:UJH108"/>
    <mergeCell ref="UJI108:UJP108"/>
    <mergeCell ref="UJQ108:UJX108"/>
    <mergeCell ref="UGW108:UHD108"/>
    <mergeCell ref="UHE108:UHL108"/>
    <mergeCell ref="UHM108:UHT108"/>
    <mergeCell ref="UHU108:UIB108"/>
    <mergeCell ref="UIC108:UIJ108"/>
    <mergeCell ref="UFI108:UFP108"/>
    <mergeCell ref="UFQ108:UFX108"/>
    <mergeCell ref="UFY108:UGF108"/>
    <mergeCell ref="UGG108:UGN108"/>
    <mergeCell ref="UGO108:UGV108"/>
    <mergeCell ref="UDU108:UEB108"/>
    <mergeCell ref="UEC108:UEJ108"/>
    <mergeCell ref="UEK108:UER108"/>
    <mergeCell ref="UES108:UEZ108"/>
    <mergeCell ref="UFA108:UFH108"/>
    <mergeCell ref="UCG108:UCN108"/>
    <mergeCell ref="UCO108:UCV108"/>
    <mergeCell ref="UCW108:UDD108"/>
    <mergeCell ref="UDE108:UDL108"/>
    <mergeCell ref="UDM108:UDT108"/>
    <mergeCell ref="UAS108:UAZ108"/>
    <mergeCell ref="UBA108:UBH108"/>
    <mergeCell ref="UBI108:UBP108"/>
    <mergeCell ref="UBQ108:UBX108"/>
    <mergeCell ref="UBY108:UCF108"/>
    <mergeCell ref="TZE108:TZL108"/>
    <mergeCell ref="TZM108:TZT108"/>
    <mergeCell ref="TZU108:UAB108"/>
    <mergeCell ref="UAC108:UAJ108"/>
    <mergeCell ref="UAK108:UAR108"/>
    <mergeCell ref="TXQ108:TXX108"/>
    <mergeCell ref="TXY108:TYF108"/>
    <mergeCell ref="TYG108:TYN108"/>
    <mergeCell ref="TYO108:TYV108"/>
    <mergeCell ref="TYW108:TZD108"/>
    <mergeCell ref="TWC108:TWJ108"/>
    <mergeCell ref="TWK108:TWR108"/>
    <mergeCell ref="TWS108:TWZ108"/>
    <mergeCell ref="TXA108:TXH108"/>
    <mergeCell ref="TXI108:TXP108"/>
    <mergeCell ref="TUO108:TUV108"/>
    <mergeCell ref="TUW108:TVD108"/>
    <mergeCell ref="TVE108:TVL108"/>
    <mergeCell ref="TVM108:TVT108"/>
    <mergeCell ref="TVU108:TWB108"/>
    <mergeCell ref="TTA108:TTH108"/>
    <mergeCell ref="TTI108:TTP108"/>
    <mergeCell ref="TTQ108:TTX108"/>
    <mergeCell ref="TTY108:TUF108"/>
    <mergeCell ref="TUG108:TUN108"/>
    <mergeCell ref="TRM108:TRT108"/>
    <mergeCell ref="TRU108:TSB108"/>
    <mergeCell ref="TSC108:TSJ108"/>
    <mergeCell ref="TSK108:TSR108"/>
    <mergeCell ref="TSS108:TSZ108"/>
    <mergeCell ref="TPY108:TQF108"/>
    <mergeCell ref="TQG108:TQN108"/>
    <mergeCell ref="TQO108:TQV108"/>
    <mergeCell ref="TQW108:TRD108"/>
    <mergeCell ref="TRE108:TRL108"/>
    <mergeCell ref="TOK108:TOR108"/>
    <mergeCell ref="TOS108:TOZ108"/>
    <mergeCell ref="TPA108:TPH108"/>
    <mergeCell ref="TPI108:TPP108"/>
    <mergeCell ref="TPQ108:TPX108"/>
    <mergeCell ref="TMW108:TND108"/>
    <mergeCell ref="TNE108:TNL108"/>
    <mergeCell ref="TNM108:TNT108"/>
    <mergeCell ref="TNU108:TOB108"/>
    <mergeCell ref="TOC108:TOJ108"/>
    <mergeCell ref="TLI108:TLP108"/>
    <mergeCell ref="TLQ108:TLX108"/>
    <mergeCell ref="TLY108:TMF108"/>
    <mergeCell ref="TMG108:TMN108"/>
    <mergeCell ref="TMO108:TMV108"/>
    <mergeCell ref="TJU108:TKB108"/>
    <mergeCell ref="TKC108:TKJ108"/>
    <mergeCell ref="TKK108:TKR108"/>
    <mergeCell ref="TKS108:TKZ108"/>
    <mergeCell ref="TLA108:TLH108"/>
    <mergeCell ref="TIG108:TIN108"/>
    <mergeCell ref="TIO108:TIV108"/>
    <mergeCell ref="TIW108:TJD108"/>
    <mergeCell ref="TJE108:TJL108"/>
    <mergeCell ref="TJM108:TJT108"/>
    <mergeCell ref="TGS108:TGZ108"/>
    <mergeCell ref="THA108:THH108"/>
    <mergeCell ref="THI108:THP108"/>
    <mergeCell ref="THQ108:THX108"/>
    <mergeCell ref="THY108:TIF108"/>
    <mergeCell ref="TFE108:TFL108"/>
    <mergeCell ref="TFM108:TFT108"/>
    <mergeCell ref="TFU108:TGB108"/>
    <mergeCell ref="TGC108:TGJ108"/>
    <mergeCell ref="TGK108:TGR108"/>
    <mergeCell ref="TDQ108:TDX108"/>
    <mergeCell ref="TDY108:TEF108"/>
    <mergeCell ref="TEG108:TEN108"/>
    <mergeCell ref="TEO108:TEV108"/>
    <mergeCell ref="TEW108:TFD108"/>
    <mergeCell ref="TCC108:TCJ108"/>
    <mergeCell ref="TCK108:TCR108"/>
    <mergeCell ref="TCS108:TCZ108"/>
    <mergeCell ref="TDA108:TDH108"/>
    <mergeCell ref="TDI108:TDP108"/>
    <mergeCell ref="TAO108:TAV108"/>
    <mergeCell ref="TAW108:TBD108"/>
    <mergeCell ref="TBE108:TBL108"/>
    <mergeCell ref="TBM108:TBT108"/>
    <mergeCell ref="TBU108:TCB108"/>
    <mergeCell ref="SZA108:SZH108"/>
    <mergeCell ref="SZI108:SZP108"/>
    <mergeCell ref="SZQ108:SZX108"/>
    <mergeCell ref="SZY108:TAF108"/>
    <mergeCell ref="TAG108:TAN108"/>
    <mergeCell ref="SXM108:SXT108"/>
    <mergeCell ref="SXU108:SYB108"/>
    <mergeCell ref="SYC108:SYJ108"/>
    <mergeCell ref="SYK108:SYR108"/>
    <mergeCell ref="SYS108:SYZ108"/>
    <mergeCell ref="SVY108:SWF108"/>
    <mergeCell ref="SWG108:SWN108"/>
    <mergeCell ref="SWO108:SWV108"/>
    <mergeCell ref="SWW108:SXD108"/>
    <mergeCell ref="SXE108:SXL108"/>
    <mergeCell ref="SUK108:SUR108"/>
    <mergeCell ref="SUS108:SUZ108"/>
    <mergeCell ref="SVA108:SVH108"/>
    <mergeCell ref="SVI108:SVP108"/>
    <mergeCell ref="SVQ108:SVX108"/>
    <mergeCell ref="SSW108:STD108"/>
    <mergeCell ref="STE108:STL108"/>
    <mergeCell ref="STM108:STT108"/>
    <mergeCell ref="STU108:SUB108"/>
    <mergeCell ref="SUC108:SUJ108"/>
    <mergeCell ref="SRI108:SRP108"/>
    <mergeCell ref="SRQ108:SRX108"/>
    <mergeCell ref="SRY108:SSF108"/>
    <mergeCell ref="SSG108:SSN108"/>
    <mergeCell ref="SSO108:SSV108"/>
    <mergeCell ref="SPU108:SQB108"/>
    <mergeCell ref="SQC108:SQJ108"/>
    <mergeCell ref="SQK108:SQR108"/>
    <mergeCell ref="SQS108:SQZ108"/>
    <mergeCell ref="SRA108:SRH108"/>
    <mergeCell ref="SOG108:SON108"/>
    <mergeCell ref="SOO108:SOV108"/>
    <mergeCell ref="SOW108:SPD108"/>
    <mergeCell ref="SPE108:SPL108"/>
    <mergeCell ref="SPM108:SPT108"/>
    <mergeCell ref="SMS108:SMZ108"/>
    <mergeCell ref="SNA108:SNH108"/>
    <mergeCell ref="SNI108:SNP108"/>
    <mergeCell ref="SNQ108:SNX108"/>
    <mergeCell ref="SNY108:SOF108"/>
    <mergeCell ref="SLE108:SLL108"/>
    <mergeCell ref="SLM108:SLT108"/>
    <mergeCell ref="SLU108:SMB108"/>
    <mergeCell ref="SMC108:SMJ108"/>
    <mergeCell ref="SMK108:SMR108"/>
    <mergeCell ref="SJQ108:SJX108"/>
    <mergeCell ref="SJY108:SKF108"/>
    <mergeCell ref="SKG108:SKN108"/>
    <mergeCell ref="SKO108:SKV108"/>
    <mergeCell ref="SKW108:SLD108"/>
    <mergeCell ref="SIC108:SIJ108"/>
    <mergeCell ref="SIK108:SIR108"/>
    <mergeCell ref="SIS108:SIZ108"/>
    <mergeCell ref="SJA108:SJH108"/>
    <mergeCell ref="SJI108:SJP108"/>
    <mergeCell ref="SGO108:SGV108"/>
    <mergeCell ref="SGW108:SHD108"/>
    <mergeCell ref="SHE108:SHL108"/>
    <mergeCell ref="SHM108:SHT108"/>
    <mergeCell ref="SHU108:SIB108"/>
    <mergeCell ref="SFA108:SFH108"/>
    <mergeCell ref="SFI108:SFP108"/>
    <mergeCell ref="SFQ108:SFX108"/>
    <mergeCell ref="SFY108:SGF108"/>
    <mergeCell ref="SGG108:SGN108"/>
    <mergeCell ref="SDM108:SDT108"/>
    <mergeCell ref="SDU108:SEB108"/>
    <mergeCell ref="SEC108:SEJ108"/>
    <mergeCell ref="SEK108:SER108"/>
    <mergeCell ref="SES108:SEZ108"/>
    <mergeCell ref="SBY108:SCF108"/>
    <mergeCell ref="SCG108:SCN108"/>
    <mergeCell ref="SCO108:SCV108"/>
    <mergeCell ref="SCW108:SDD108"/>
    <mergeCell ref="SDE108:SDL108"/>
    <mergeCell ref="SAK108:SAR108"/>
    <mergeCell ref="SAS108:SAZ108"/>
    <mergeCell ref="SBA108:SBH108"/>
    <mergeCell ref="SBI108:SBP108"/>
    <mergeCell ref="SBQ108:SBX108"/>
    <mergeCell ref="RYW108:RZD108"/>
    <mergeCell ref="RZE108:RZL108"/>
    <mergeCell ref="RZM108:RZT108"/>
    <mergeCell ref="RZU108:SAB108"/>
    <mergeCell ref="SAC108:SAJ108"/>
    <mergeCell ref="RXI108:RXP108"/>
    <mergeCell ref="RXQ108:RXX108"/>
    <mergeCell ref="RXY108:RYF108"/>
    <mergeCell ref="RYG108:RYN108"/>
    <mergeCell ref="RYO108:RYV108"/>
    <mergeCell ref="RVU108:RWB108"/>
    <mergeCell ref="RWC108:RWJ108"/>
    <mergeCell ref="RWK108:RWR108"/>
    <mergeCell ref="RWS108:RWZ108"/>
    <mergeCell ref="RXA108:RXH108"/>
    <mergeCell ref="RUG108:RUN108"/>
    <mergeCell ref="RUO108:RUV108"/>
    <mergeCell ref="RUW108:RVD108"/>
    <mergeCell ref="RVE108:RVL108"/>
    <mergeCell ref="RVM108:RVT108"/>
    <mergeCell ref="RSS108:RSZ108"/>
    <mergeCell ref="RTA108:RTH108"/>
    <mergeCell ref="RTI108:RTP108"/>
    <mergeCell ref="RTQ108:RTX108"/>
    <mergeCell ref="RTY108:RUF108"/>
    <mergeCell ref="RRE108:RRL108"/>
    <mergeCell ref="RRM108:RRT108"/>
    <mergeCell ref="RRU108:RSB108"/>
    <mergeCell ref="RSC108:RSJ108"/>
    <mergeCell ref="RSK108:RSR108"/>
    <mergeCell ref="RPQ108:RPX108"/>
    <mergeCell ref="RPY108:RQF108"/>
    <mergeCell ref="RQG108:RQN108"/>
    <mergeCell ref="RQO108:RQV108"/>
    <mergeCell ref="RQW108:RRD108"/>
    <mergeCell ref="ROC108:ROJ108"/>
    <mergeCell ref="ROK108:ROR108"/>
    <mergeCell ref="ROS108:ROZ108"/>
    <mergeCell ref="RPA108:RPH108"/>
    <mergeCell ref="RPI108:RPP108"/>
    <mergeCell ref="RMO108:RMV108"/>
    <mergeCell ref="RMW108:RND108"/>
    <mergeCell ref="RNE108:RNL108"/>
    <mergeCell ref="RNM108:RNT108"/>
    <mergeCell ref="RNU108:ROB108"/>
    <mergeCell ref="RLA108:RLH108"/>
    <mergeCell ref="RLI108:RLP108"/>
    <mergeCell ref="RLQ108:RLX108"/>
    <mergeCell ref="RLY108:RMF108"/>
    <mergeCell ref="RMG108:RMN108"/>
    <mergeCell ref="RJM108:RJT108"/>
    <mergeCell ref="RJU108:RKB108"/>
    <mergeCell ref="RKC108:RKJ108"/>
    <mergeCell ref="RKK108:RKR108"/>
    <mergeCell ref="RKS108:RKZ108"/>
    <mergeCell ref="RHY108:RIF108"/>
    <mergeCell ref="RIG108:RIN108"/>
    <mergeCell ref="RIO108:RIV108"/>
    <mergeCell ref="RIW108:RJD108"/>
    <mergeCell ref="RJE108:RJL108"/>
    <mergeCell ref="RGK108:RGR108"/>
    <mergeCell ref="RGS108:RGZ108"/>
    <mergeCell ref="RHA108:RHH108"/>
    <mergeCell ref="RHI108:RHP108"/>
    <mergeCell ref="RHQ108:RHX108"/>
    <mergeCell ref="REW108:RFD108"/>
    <mergeCell ref="RFE108:RFL108"/>
    <mergeCell ref="RFM108:RFT108"/>
    <mergeCell ref="RFU108:RGB108"/>
    <mergeCell ref="RGC108:RGJ108"/>
    <mergeCell ref="RDI108:RDP108"/>
    <mergeCell ref="RDQ108:RDX108"/>
    <mergeCell ref="RDY108:REF108"/>
    <mergeCell ref="REG108:REN108"/>
    <mergeCell ref="REO108:REV108"/>
    <mergeCell ref="RBU108:RCB108"/>
    <mergeCell ref="RCC108:RCJ108"/>
    <mergeCell ref="RCK108:RCR108"/>
    <mergeCell ref="RCS108:RCZ108"/>
    <mergeCell ref="RDA108:RDH108"/>
    <mergeCell ref="RAG108:RAN108"/>
    <mergeCell ref="RAO108:RAV108"/>
    <mergeCell ref="RAW108:RBD108"/>
    <mergeCell ref="RBE108:RBL108"/>
    <mergeCell ref="RBM108:RBT108"/>
    <mergeCell ref="QYS108:QYZ108"/>
    <mergeCell ref="QZA108:QZH108"/>
    <mergeCell ref="QZI108:QZP108"/>
    <mergeCell ref="QZQ108:QZX108"/>
    <mergeCell ref="QZY108:RAF108"/>
    <mergeCell ref="QXE108:QXL108"/>
    <mergeCell ref="QXM108:QXT108"/>
    <mergeCell ref="QXU108:QYB108"/>
    <mergeCell ref="QYC108:QYJ108"/>
    <mergeCell ref="QYK108:QYR108"/>
    <mergeCell ref="QVQ108:QVX108"/>
    <mergeCell ref="QVY108:QWF108"/>
    <mergeCell ref="QWG108:QWN108"/>
    <mergeCell ref="QWO108:QWV108"/>
    <mergeCell ref="QWW108:QXD108"/>
    <mergeCell ref="QUC108:QUJ108"/>
    <mergeCell ref="QUK108:QUR108"/>
    <mergeCell ref="QUS108:QUZ108"/>
    <mergeCell ref="QVA108:QVH108"/>
    <mergeCell ref="QVI108:QVP108"/>
    <mergeCell ref="QSO108:QSV108"/>
    <mergeCell ref="QSW108:QTD108"/>
    <mergeCell ref="QTE108:QTL108"/>
    <mergeCell ref="QTM108:QTT108"/>
    <mergeCell ref="QTU108:QUB108"/>
    <mergeCell ref="QRA108:QRH108"/>
    <mergeCell ref="QRI108:QRP108"/>
    <mergeCell ref="QRQ108:QRX108"/>
    <mergeCell ref="QRY108:QSF108"/>
    <mergeCell ref="QSG108:QSN108"/>
    <mergeCell ref="QPM108:QPT108"/>
    <mergeCell ref="QPU108:QQB108"/>
    <mergeCell ref="QQC108:QQJ108"/>
    <mergeCell ref="QQK108:QQR108"/>
    <mergeCell ref="QQS108:QQZ108"/>
    <mergeCell ref="QNY108:QOF108"/>
    <mergeCell ref="QOG108:QON108"/>
    <mergeCell ref="QOO108:QOV108"/>
    <mergeCell ref="QOW108:QPD108"/>
    <mergeCell ref="QPE108:QPL108"/>
    <mergeCell ref="QMK108:QMR108"/>
    <mergeCell ref="QMS108:QMZ108"/>
    <mergeCell ref="QNA108:QNH108"/>
    <mergeCell ref="QNI108:QNP108"/>
    <mergeCell ref="QNQ108:QNX108"/>
    <mergeCell ref="QKW108:QLD108"/>
    <mergeCell ref="QLE108:QLL108"/>
    <mergeCell ref="QLM108:QLT108"/>
    <mergeCell ref="QLU108:QMB108"/>
    <mergeCell ref="QMC108:QMJ108"/>
    <mergeCell ref="QJI108:QJP108"/>
    <mergeCell ref="QJQ108:QJX108"/>
    <mergeCell ref="QJY108:QKF108"/>
    <mergeCell ref="QKG108:QKN108"/>
    <mergeCell ref="QKO108:QKV108"/>
    <mergeCell ref="QHU108:QIB108"/>
    <mergeCell ref="QIC108:QIJ108"/>
    <mergeCell ref="QIK108:QIR108"/>
    <mergeCell ref="QIS108:QIZ108"/>
    <mergeCell ref="QJA108:QJH108"/>
    <mergeCell ref="QGG108:QGN108"/>
    <mergeCell ref="QGO108:QGV108"/>
    <mergeCell ref="QGW108:QHD108"/>
    <mergeCell ref="QHE108:QHL108"/>
    <mergeCell ref="QHM108:QHT108"/>
    <mergeCell ref="QES108:QEZ108"/>
    <mergeCell ref="QFA108:QFH108"/>
    <mergeCell ref="QFI108:QFP108"/>
    <mergeCell ref="QFQ108:QFX108"/>
    <mergeCell ref="QFY108:QGF108"/>
    <mergeCell ref="QDE108:QDL108"/>
    <mergeCell ref="QDM108:QDT108"/>
    <mergeCell ref="QDU108:QEB108"/>
    <mergeCell ref="QEC108:QEJ108"/>
    <mergeCell ref="QEK108:QER108"/>
    <mergeCell ref="QBQ108:QBX108"/>
    <mergeCell ref="QBY108:QCF108"/>
    <mergeCell ref="QCG108:QCN108"/>
    <mergeCell ref="QCO108:QCV108"/>
    <mergeCell ref="QCW108:QDD108"/>
    <mergeCell ref="QAC108:QAJ108"/>
    <mergeCell ref="QAK108:QAR108"/>
    <mergeCell ref="QAS108:QAZ108"/>
    <mergeCell ref="QBA108:QBH108"/>
    <mergeCell ref="QBI108:QBP108"/>
    <mergeCell ref="PYO108:PYV108"/>
    <mergeCell ref="PYW108:PZD108"/>
    <mergeCell ref="PZE108:PZL108"/>
    <mergeCell ref="PZM108:PZT108"/>
    <mergeCell ref="PZU108:QAB108"/>
    <mergeCell ref="PXA108:PXH108"/>
    <mergeCell ref="PXI108:PXP108"/>
    <mergeCell ref="PXQ108:PXX108"/>
    <mergeCell ref="PXY108:PYF108"/>
    <mergeCell ref="PYG108:PYN108"/>
    <mergeCell ref="PVM108:PVT108"/>
    <mergeCell ref="PVU108:PWB108"/>
    <mergeCell ref="PWC108:PWJ108"/>
    <mergeCell ref="PWK108:PWR108"/>
    <mergeCell ref="PWS108:PWZ108"/>
    <mergeCell ref="PTY108:PUF108"/>
    <mergeCell ref="PUG108:PUN108"/>
    <mergeCell ref="PUO108:PUV108"/>
    <mergeCell ref="PUW108:PVD108"/>
    <mergeCell ref="PVE108:PVL108"/>
    <mergeCell ref="PSK108:PSR108"/>
    <mergeCell ref="PSS108:PSZ108"/>
    <mergeCell ref="PTA108:PTH108"/>
    <mergeCell ref="PTI108:PTP108"/>
    <mergeCell ref="PTQ108:PTX108"/>
    <mergeCell ref="PQW108:PRD108"/>
    <mergeCell ref="PRE108:PRL108"/>
    <mergeCell ref="PRM108:PRT108"/>
    <mergeCell ref="PRU108:PSB108"/>
    <mergeCell ref="PSC108:PSJ108"/>
    <mergeCell ref="PPI108:PPP108"/>
    <mergeCell ref="PPQ108:PPX108"/>
    <mergeCell ref="PPY108:PQF108"/>
    <mergeCell ref="PQG108:PQN108"/>
    <mergeCell ref="PQO108:PQV108"/>
    <mergeCell ref="PNU108:POB108"/>
    <mergeCell ref="POC108:POJ108"/>
    <mergeCell ref="POK108:POR108"/>
    <mergeCell ref="POS108:POZ108"/>
    <mergeCell ref="PPA108:PPH108"/>
    <mergeCell ref="PMG108:PMN108"/>
    <mergeCell ref="PMO108:PMV108"/>
    <mergeCell ref="PMW108:PND108"/>
    <mergeCell ref="PNE108:PNL108"/>
    <mergeCell ref="PNM108:PNT108"/>
    <mergeCell ref="PKS108:PKZ108"/>
    <mergeCell ref="PLA108:PLH108"/>
    <mergeCell ref="PLI108:PLP108"/>
    <mergeCell ref="PLQ108:PLX108"/>
    <mergeCell ref="PLY108:PMF108"/>
    <mergeCell ref="PJE108:PJL108"/>
    <mergeCell ref="PJM108:PJT108"/>
    <mergeCell ref="PJU108:PKB108"/>
    <mergeCell ref="PKC108:PKJ108"/>
    <mergeCell ref="PKK108:PKR108"/>
    <mergeCell ref="PHQ108:PHX108"/>
    <mergeCell ref="PHY108:PIF108"/>
    <mergeCell ref="PIG108:PIN108"/>
    <mergeCell ref="PIO108:PIV108"/>
    <mergeCell ref="PIW108:PJD108"/>
    <mergeCell ref="PGC108:PGJ108"/>
    <mergeCell ref="PGK108:PGR108"/>
    <mergeCell ref="PGS108:PGZ108"/>
    <mergeCell ref="PHA108:PHH108"/>
    <mergeCell ref="PHI108:PHP108"/>
    <mergeCell ref="PEO108:PEV108"/>
    <mergeCell ref="PEW108:PFD108"/>
    <mergeCell ref="PFE108:PFL108"/>
    <mergeCell ref="PFM108:PFT108"/>
    <mergeCell ref="PFU108:PGB108"/>
    <mergeCell ref="PDA108:PDH108"/>
    <mergeCell ref="PDI108:PDP108"/>
    <mergeCell ref="PDQ108:PDX108"/>
    <mergeCell ref="PDY108:PEF108"/>
    <mergeCell ref="PEG108:PEN108"/>
    <mergeCell ref="PBM108:PBT108"/>
    <mergeCell ref="PBU108:PCB108"/>
    <mergeCell ref="PCC108:PCJ108"/>
    <mergeCell ref="PCK108:PCR108"/>
    <mergeCell ref="PCS108:PCZ108"/>
    <mergeCell ref="OZY108:PAF108"/>
    <mergeCell ref="PAG108:PAN108"/>
    <mergeCell ref="PAO108:PAV108"/>
    <mergeCell ref="PAW108:PBD108"/>
    <mergeCell ref="PBE108:PBL108"/>
    <mergeCell ref="OYK108:OYR108"/>
    <mergeCell ref="OYS108:OYZ108"/>
    <mergeCell ref="OZA108:OZH108"/>
    <mergeCell ref="OZI108:OZP108"/>
    <mergeCell ref="OZQ108:OZX108"/>
    <mergeCell ref="OWW108:OXD108"/>
    <mergeCell ref="OXE108:OXL108"/>
    <mergeCell ref="OXM108:OXT108"/>
    <mergeCell ref="OXU108:OYB108"/>
    <mergeCell ref="OYC108:OYJ108"/>
    <mergeCell ref="OVI108:OVP108"/>
    <mergeCell ref="OVQ108:OVX108"/>
    <mergeCell ref="OVY108:OWF108"/>
    <mergeCell ref="OWG108:OWN108"/>
    <mergeCell ref="OWO108:OWV108"/>
    <mergeCell ref="OTU108:OUB108"/>
    <mergeCell ref="OUC108:OUJ108"/>
    <mergeCell ref="OUK108:OUR108"/>
    <mergeCell ref="OUS108:OUZ108"/>
    <mergeCell ref="OVA108:OVH108"/>
    <mergeCell ref="OSG108:OSN108"/>
    <mergeCell ref="OSO108:OSV108"/>
    <mergeCell ref="OSW108:OTD108"/>
    <mergeCell ref="OTE108:OTL108"/>
    <mergeCell ref="OTM108:OTT108"/>
    <mergeCell ref="OQS108:OQZ108"/>
    <mergeCell ref="ORA108:ORH108"/>
    <mergeCell ref="ORI108:ORP108"/>
    <mergeCell ref="ORQ108:ORX108"/>
    <mergeCell ref="ORY108:OSF108"/>
    <mergeCell ref="OPE108:OPL108"/>
    <mergeCell ref="OPM108:OPT108"/>
    <mergeCell ref="OPU108:OQB108"/>
    <mergeCell ref="OQC108:OQJ108"/>
    <mergeCell ref="OQK108:OQR108"/>
    <mergeCell ref="ONQ108:ONX108"/>
    <mergeCell ref="ONY108:OOF108"/>
    <mergeCell ref="OOG108:OON108"/>
    <mergeCell ref="OOO108:OOV108"/>
    <mergeCell ref="OOW108:OPD108"/>
    <mergeCell ref="OMC108:OMJ108"/>
    <mergeCell ref="OMK108:OMR108"/>
    <mergeCell ref="OMS108:OMZ108"/>
    <mergeCell ref="ONA108:ONH108"/>
    <mergeCell ref="ONI108:ONP108"/>
    <mergeCell ref="OKO108:OKV108"/>
    <mergeCell ref="OKW108:OLD108"/>
    <mergeCell ref="OLE108:OLL108"/>
    <mergeCell ref="OLM108:OLT108"/>
    <mergeCell ref="OLU108:OMB108"/>
    <mergeCell ref="OJA108:OJH108"/>
    <mergeCell ref="OJI108:OJP108"/>
    <mergeCell ref="OJQ108:OJX108"/>
    <mergeCell ref="OJY108:OKF108"/>
    <mergeCell ref="OKG108:OKN108"/>
    <mergeCell ref="OHM108:OHT108"/>
    <mergeCell ref="OHU108:OIB108"/>
    <mergeCell ref="OIC108:OIJ108"/>
    <mergeCell ref="OIK108:OIR108"/>
    <mergeCell ref="OIS108:OIZ108"/>
    <mergeCell ref="OFY108:OGF108"/>
    <mergeCell ref="OGG108:OGN108"/>
    <mergeCell ref="OGO108:OGV108"/>
    <mergeCell ref="OGW108:OHD108"/>
    <mergeCell ref="OHE108:OHL108"/>
    <mergeCell ref="OEK108:OER108"/>
    <mergeCell ref="OES108:OEZ108"/>
    <mergeCell ref="OFA108:OFH108"/>
    <mergeCell ref="OFI108:OFP108"/>
    <mergeCell ref="OFQ108:OFX108"/>
    <mergeCell ref="OCW108:ODD108"/>
    <mergeCell ref="ODE108:ODL108"/>
    <mergeCell ref="ODM108:ODT108"/>
    <mergeCell ref="ODU108:OEB108"/>
    <mergeCell ref="OEC108:OEJ108"/>
    <mergeCell ref="OBI108:OBP108"/>
    <mergeCell ref="OBQ108:OBX108"/>
    <mergeCell ref="OBY108:OCF108"/>
    <mergeCell ref="OCG108:OCN108"/>
    <mergeCell ref="OCO108:OCV108"/>
    <mergeCell ref="NZU108:OAB108"/>
    <mergeCell ref="OAC108:OAJ108"/>
    <mergeCell ref="OAK108:OAR108"/>
    <mergeCell ref="OAS108:OAZ108"/>
    <mergeCell ref="OBA108:OBH108"/>
    <mergeCell ref="NYG108:NYN108"/>
    <mergeCell ref="NYO108:NYV108"/>
    <mergeCell ref="NYW108:NZD108"/>
    <mergeCell ref="NZE108:NZL108"/>
    <mergeCell ref="NZM108:NZT108"/>
    <mergeCell ref="NWS108:NWZ108"/>
    <mergeCell ref="NXA108:NXH108"/>
    <mergeCell ref="NXI108:NXP108"/>
    <mergeCell ref="NXQ108:NXX108"/>
    <mergeCell ref="NXY108:NYF108"/>
    <mergeCell ref="NVE108:NVL108"/>
    <mergeCell ref="NVM108:NVT108"/>
    <mergeCell ref="NVU108:NWB108"/>
    <mergeCell ref="NWC108:NWJ108"/>
    <mergeCell ref="NWK108:NWR108"/>
    <mergeCell ref="NTQ108:NTX108"/>
    <mergeCell ref="NTY108:NUF108"/>
    <mergeCell ref="NUG108:NUN108"/>
    <mergeCell ref="NUO108:NUV108"/>
    <mergeCell ref="NUW108:NVD108"/>
    <mergeCell ref="NSC108:NSJ108"/>
    <mergeCell ref="NSK108:NSR108"/>
    <mergeCell ref="NSS108:NSZ108"/>
    <mergeCell ref="NTA108:NTH108"/>
    <mergeCell ref="NTI108:NTP108"/>
    <mergeCell ref="NQO108:NQV108"/>
    <mergeCell ref="NQW108:NRD108"/>
    <mergeCell ref="NRE108:NRL108"/>
    <mergeCell ref="NRM108:NRT108"/>
    <mergeCell ref="NRU108:NSB108"/>
    <mergeCell ref="NPA108:NPH108"/>
    <mergeCell ref="NPI108:NPP108"/>
    <mergeCell ref="NPQ108:NPX108"/>
    <mergeCell ref="NPY108:NQF108"/>
    <mergeCell ref="NQG108:NQN108"/>
    <mergeCell ref="NNM108:NNT108"/>
    <mergeCell ref="NNU108:NOB108"/>
    <mergeCell ref="NOC108:NOJ108"/>
    <mergeCell ref="NOK108:NOR108"/>
    <mergeCell ref="NOS108:NOZ108"/>
    <mergeCell ref="NLY108:NMF108"/>
    <mergeCell ref="NMG108:NMN108"/>
    <mergeCell ref="NMO108:NMV108"/>
    <mergeCell ref="NMW108:NND108"/>
    <mergeCell ref="NNE108:NNL108"/>
    <mergeCell ref="NKK108:NKR108"/>
    <mergeCell ref="NKS108:NKZ108"/>
    <mergeCell ref="NLA108:NLH108"/>
    <mergeCell ref="NLI108:NLP108"/>
    <mergeCell ref="NLQ108:NLX108"/>
    <mergeCell ref="NIW108:NJD108"/>
    <mergeCell ref="NJE108:NJL108"/>
    <mergeCell ref="NJM108:NJT108"/>
    <mergeCell ref="NJU108:NKB108"/>
    <mergeCell ref="NKC108:NKJ108"/>
    <mergeCell ref="NHI108:NHP108"/>
    <mergeCell ref="NHQ108:NHX108"/>
    <mergeCell ref="NHY108:NIF108"/>
    <mergeCell ref="NIG108:NIN108"/>
    <mergeCell ref="NIO108:NIV108"/>
    <mergeCell ref="NFU108:NGB108"/>
    <mergeCell ref="NGC108:NGJ108"/>
    <mergeCell ref="NGK108:NGR108"/>
    <mergeCell ref="NGS108:NGZ108"/>
    <mergeCell ref="NHA108:NHH108"/>
    <mergeCell ref="NEG108:NEN108"/>
    <mergeCell ref="NEO108:NEV108"/>
    <mergeCell ref="NEW108:NFD108"/>
    <mergeCell ref="NFE108:NFL108"/>
    <mergeCell ref="NFM108:NFT108"/>
    <mergeCell ref="NCS108:NCZ108"/>
    <mergeCell ref="NDA108:NDH108"/>
    <mergeCell ref="NDI108:NDP108"/>
    <mergeCell ref="NDQ108:NDX108"/>
    <mergeCell ref="NDY108:NEF108"/>
    <mergeCell ref="NBE108:NBL108"/>
    <mergeCell ref="NBM108:NBT108"/>
    <mergeCell ref="NBU108:NCB108"/>
    <mergeCell ref="NCC108:NCJ108"/>
    <mergeCell ref="NCK108:NCR108"/>
    <mergeCell ref="MZQ108:MZX108"/>
    <mergeCell ref="MZY108:NAF108"/>
    <mergeCell ref="NAG108:NAN108"/>
    <mergeCell ref="NAO108:NAV108"/>
    <mergeCell ref="NAW108:NBD108"/>
    <mergeCell ref="MYC108:MYJ108"/>
    <mergeCell ref="MYK108:MYR108"/>
    <mergeCell ref="MYS108:MYZ108"/>
    <mergeCell ref="MZA108:MZH108"/>
    <mergeCell ref="MZI108:MZP108"/>
    <mergeCell ref="MWO108:MWV108"/>
    <mergeCell ref="MWW108:MXD108"/>
    <mergeCell ref="MXE108:MXL108"/>
    <mergeCell ref="MXM108:MXT108"/>
    <mergeCell ref="MXU108:MYB108"/>
    <mergeCell ref="MVA108:MVH108"/>
    <mergeCell ref="MVI108:MVP108"/>
    <mergeCell ref="MVQ108:MVX108"/>
    <mergeCell ref="MVY108:MWF108"/>
    <mergeCell ref="MWG108:MWN108"/>
    <mergeCell ref="MTM108:MTT108"/>
    <mergeCell ref="MTU108:MUB108"/>
    <mergeCell ref="MUC108:MUJ108"/>
    <mergeCell ref="MUK108:MUR108"/>
    <mergeCell ref="MUS108:MUZ108"/>
    <mergeCell ref="MRY108:MSF108"/>
    <mergeCell ref="MSG108:MSN108"/>
    <mergeCell ref="MSO108:MSV108"/>
    <mergeCell ref="MSW108:MTD108"/>
    <mergeCell ref="MTE108:MTL108"/>
    <mergeCell ref="MQK108:MQR108"/>
    <mergeCell ref="MQS108:MQZ108"/>
    <mergeCell ref="MRA108:MRH108"/>
    <mergeCell ref="MRI108:MRP108"/>
    <mergeCell ref="MRQ108:MRX108"/>
    <mergeCell ref="MOW108:MPD108"/>
    <mergeCell ref="MPE108:MPL108"/>
    <mergeCell ref="MPM108:MPT108"/>
    <mergeCell ref="MPU108:MQB108"/>
    <mergeCell ref="MQC108:MQJ108"/>
    <mergeCell ref="MNI108:MNP108"/>
    <mergeCell ref="MNQ108:MNX108"/>
    <mergeCell ref="MNY108:MOF108"/>
    <mergeCell ref="MOG108:MON108"/>
    <mergeCell ref="MOO108:MOV108"/>
    <mergeCell ref="MLU108:MMB108"/>
    <mergeCell ref="MMC108:MMJ108"/>
    <mergeCell ref="MMK108:MMR108"/>
    <mergeCell ref="MMS108:MMZ108"/>
    <mergeCell ref="MNA108:MNH108"/>
    <mergeCell ref="MKG108:MKN108"/>
    <mergeCell ref="MKO108:MKV108"/>
    <mergeCell ref="MKW108:MLD108"/>
    <mergeCell ref="MLE108:MLL108"/>
    <mergeCell ref="MLM108:MLT108"/>
    <mergeCell ref="MIS108:MIZ108"/>
    <mergeCell ref="MJA108:MJH108"/>
    <mergeCell ref="MJI108:MJP108"/>
    <mergeCell ref="MJQ108:MJX108"/>
    <mergeCell ref="MJY108:MKF108"/>
    <mergeCell ref="MHE108:MHL108"/>
    <mergeCell ref="MHM108:MHT108"/>
    <mergeCell ref="MHU108:MIB108"/>
    <mergeCell ref="MIC108:MIJ108"/>
    <mergeCell ref="MIK108:MIR108"/>
    <mergeCell ref="MFQ108:MFX108"/>
    <mergeCell ref="MFY108:MGF108"/>
    <mergeCell ref="MGG108:MGN108"/>
    <mergeCell ref="MGO108:MGV108"/>
    <mergeCell ref="MGW108:MHD108"/>
    <mergeCell ref="MEC108:MEJ108"/>
    <mergeCell ref="MEK108:MER108"/>
    <mergeCell ref="MES108:MEZ108"/>
    <mergeCell ref="MFA108:MFH108"/>
    <mergeCell ref="MFI108:MFP108"/>
    <mergeCell ref="MCO108:MCV108"/>
    <mergeCell ref="MCW108:MDD108"/>
    <mergeCell ref="MDE108:MDL108"/>
    <mergeCell ref="MDM108:MDT108"/>
    <mergeCell ref="MDU108:MEB108"/>
    <mergeCell ref="MBA108:MBH108"/>
    <mergeCell ref="MBI108:MBP108"/>
    <mergeCell ref="MBQ108:MBX108"/>
    <mergeCell ref="MBY108:MCF108"/>
    <mergeCell ref="MCG108:MCN108"/>
    <mergeCell ref="LZM108:LZT108"/>
    <mergeCell ref="LZU108:MAB108"/>
    <mergeCell ref="MAC108:MAJ108"/>
    <mergeCell ref="MAK108:MAR108"/>
    <mergeCell ref="MAS108:MAZ108"/>
    <mergeCell ref="LXY108:LYF108"/>
    <mergeCell ref="LYG108:LYN108"/>
    <mergeCell ref="LYO108:LYV108"/>
    <mergeCell ref="LYW108:LZD108"/>
    <mergeCell ref="LZE108:LZL108"/>
    <mergeCell ref="LWK108:LWR108"/>
    <mergeCell ref="LWS108:LWZ108"/>
    <mergeCell ref="LXA108:LXH108"/>
    <mergeCell ref="LXI108:LXP108"/>
    <mergeCell ref="LXQ108:LXX108"/>
    <mergeCell ref="LUW108:LVD108"/>
    <mergeCell ref="LVE108:LVL108"/>
    <mergeCell ref="LVM108:LVT108"/>
    <mergeCell ref="LVU108:LWB108"/>
    <mergeCell ref="LWC108:LWJ108"/>
    <mergeCell ref="LTI108:LTP108"/>
    <mergeCell ref="LTQ108:LTX108"/>
    <mergeCell ref="LTY108:LUF108"/>
    <mergeCell ref="LUG108:LUN108"/>
    <mergeCell ref="LUO108:LUV108"/>
    <mergeCell ref="LRU108:LSB108"/>
    <mergeCell ref="LSC108:LSJ108"/>
    <mergeCell ref="LSK108:LSR108"/>
    <mergeCell ref="LSS108:LSZ108"/>
    <mergeCell ref="LTA108:LTH108"/>
    <mergeCell ref="LQG108:LQN108"/>
    <mergeCell ref="LQO108:LQV108"/>
    <mergeCell ref="LQW108:LRD108"/>
    <mergeCell ref="LRE108:LRL108"/>
    <mergeCell ref="LRM108:LRT108"/>
    <mergeCell ref="LOS108:LOZ108"/>
    <mergeCell ref="LPA108:LPH108"/>
    <mergeCell ref="LPI108:LPP108"/>
    <mergeCell ref="LPQ108:LPX108"/>
    <mergeCell ref="LPY108:LQF108"/>
    <mergeCell ref="LNE108:LNL108"/>
    <mergeCell ref="LNM108:LNT108"/>
    <mergeCell ref="LNU108:LOB108"/>
    <mergeCell ref="LOC108:LOJ108"/>
    <mergeCell ref="LOK108:LOR108"/>
    <mergeCell ref="LLQ108:LLX108"/>
    <mergeCell ref="LLY108:LMF108"/>
    <mergeCell ref="LMG108:LMN108"/>
    <mergeCell ref="LMO108:LMV108"/>
    <mergeCell ref="LMW108:LND108"/>
    <mergeCell ref="LKC108:LKJ108"/>
    <mergeCell ref="LKK108:LKR108"/>
    <mergeCell ref="LKS108:LKZ108"/>
    <mergeCell ref="LLA108:LLH108"/>
    <mergeCell ref="LLI108:LLP108"/>
    <mergeCell ref="LIO108:LIV108"/>
    <mergeCell ref="LIW108:LJD108"/>
    <mergeCell ref="LJE108:LJL108"/>
    <mergeCell ref="LJM108:LJT108"/>
    <mergeCell ref="LJU108:LKB108"/>
    <mergeCell ref="LHA108:LHH108"/>
    <mergeCell ref="LHI108:LHP108"/>
    <mergeCell ref="LHQ108:LHX108"/>
    <mergeCell ref="LHY108:LIF108"/>
    <mergeCell ref="LIG108:LIN108"/>
    <mergeCell ref="LFM108:LFT108"/>
    <mergeCell ref="LFU108:LGB108"/>
    <mergeCell ref="LGC108:LGJ108"/>
    <mergeCell ref="LGK108:LGR108"/>
    <mergeCell ref="LGS108:LGZ108"/>
    <mergeCell ref="LDY108:LEF108"/>
    <mergeCell ref="LEG108:LEN108"/>
    <mergeCell ref="LEO108:LEV108"/>
    <mergeCell ref="LEW108:LFD108"/>
    <mergeCell ref="LFE108:LFL108"/>
    <mergeCell ref="LCK108:LCR108"/>
    <mergeCell ref="LCS108:LCZ108"/>
    <mergeCell ref="LDA108:LDH108"/>
    <mergeCell ref="LDI108:LDP108"/>
    <mergeCell ref="LDQ108:LDX108"/>
    <mergeCell ref="LAW108:LBD108"/>
    <mergeCell ref="LBE108:LBL108"/>
    <mergeCell ref="LBM108:LBT108"/>
    <mergeCell ref="LBU108:LCB108"/>
    <mergeCell ref="LCC108:LCJ108"/>
    <mergeCell ref="KZI108:KZP108"/>
    <mergeCell ref="KZQ108:KZX108"/>
    <mergeCell ref="KZY108:LAF108"/>
    <mergeCell ref="LAG108:LAN108"/>
    <mergeCell ref="LAO108:LAV108"/>
    <mergeCell ref="KXU108:KYB108"/>
    <mergeCell ref="KYC108:KYJ108"/>
    <mergeCell ref="KYK108:KYR108"/>
    <mergeCell ref="KYS108:KYZ108"/>
    <mergeCell ref="KZA108:KZH108"/>
    <mergeCell ref="KWG108:KWN108"/>
    <mergeCell ref="KWO108:KWV108"/>
    <mergeCell ref="KWW108:KXD108"/>
    <mergeCell ref="KXE108:KXL108"/>
    <mergeCell ref="KXM108:KXT108"/>
    <mergeCell ref="KUS108:KUZ108"/>
    <mergeCell ref="KVA108:KVH108"/>
    <mergeCell ref="KVI108:KVP108"/>
    <mergeCell ref="KVQ108:KVX108"/>
    <mergeCell ref="KVY108:KWF108"/>
    <mergeCell ref="KTE108:KTL108"/>
    <mergeCell ref="KTM108:KTT108"/>
    <mergeCell ref="KTU108:KUB108"/>
    <mergeCell ref="KUC108:KUJ108"/>
    <mergeCell ref="KUK108:KUR108"/>
    <mergeCell ref="KRQ108:KRX108"/>
    <mergeCell ref="KRY108:KSF108"/>
    <mergeCell ref="KSG108:KSN108"/>
    <mergeCell ref="KSO108:KSV108"/>
    <mergeCell ref="KSW108:KTD108"/>
    <mergeCell ref="KQC108:KQJ108"/>
    <mergeCell ref="KQK108:KQR108"/>
    <mergeCell ref="KQS108:KQZ108"/>
    <mergeCell ref="KRA108:KRH108"/>
    <mergeCell ref="KRI108:KRP108"/>
    <mergeCell ref="KOO108:KOV108"/>
    <mergeCell ref="KOW108:KPD108"/>
    <mergeCell ref="KPE108:KPL108"/>
    <mergeCell ref="KPM108:KPT108"/>
    <mergeCell ref="KPU108:KQB108"/>
    <mergeCell ref="KNA108:KNH108"/>
    <mergeCell ref="KNI108:KNP108"/>
    <mergeCell ref="KNQ108:KNX108"/>
    <mergeCell ref="KNY108:KOF108"/>
    <mergeCell ref="KOG108:KON108"/>
    <mergeCell ref="KLM108:KLT108"/>
    <mergeCell ref="KLU108:KMB108"/>
    <mergeCell ref="KMC108:KMJ108"/>
    <mergeCell ref="KMK108:KMR108"/>
    <mergeCell ref="KMS108:KMZ108"/>
    <mergeCell ref="KJY108:KKF108"/>
    <mergeCell ref="KKG108:KKN108"/>
    <mergeCell ref="KKO108:KKV108"/>
    <mergeCell ref="KKW108:KLD108"/>
    <mergeCell ref="KLE108:KLL108"/>
    <mergeCell ref="KIK108:KIR108"/>
    <mergeCell ref="KIS108:KIZ108"/>
    <mergeCell ref="KJA108:KJH108"/>
    <mergeCell ref="KJI108:KJP108"/>
    <mergeCell ref="KJQ108:KJX108"/>
    <mergeCell ref="KGW108:KHD108"/>
    <mergeCell ref="KHE108:KHL108"/>
    <mergeCell ref="KHM108:KHT108"/>
    <mergeCell ref="KHU108:KIB108"/>
    <mergeCell ref="KIC108:KIJ108"/>
    <mergeCell ref="KFI108:KFP108"/>
    <mergeCell ref="KFQ108:KFX108"/>
    <mergeCell ref="KFY108:KGF108"/>
    <mergeCell ref="KGG108:KGN108"/>
    <mergeCell ref="KGO108:KGV108"/>
    <mergeCell ref="KDU108:KEB108"/>
    <mergeCell ref="KEC108:KEJ108"/>
    <mergeCell ref="KEK108:KER108"/>
    <mergeCell ref="KES108:KEZ108"/>
    <mergeCell ref="KFA108:KFH108"/>
    <mergeCell ref="KCG108:KCN108"/>
    <mergeCell ref="KCO108:KCV108"/>
    <mergeCell ref="KCW108:KDD108"/>
    <mergeCell ref="KDE108:KDL108"/>
    <mergeCell ref="KDM108:KDT108"/>
    <mergeCell ref="KAS108:KAZ108"/>
    <mergeCell ref="KBA108:KBH108"/>
    <mergeCell ref="KBI108:KBP108"/>
    <mergeCell ref="KBQ108:KBX108"/>
    <mergeCell ref="KBY108:KCF108"/>
    <mergeCell ref="JZE108:JZL108"/>
    <mergeCell ref="JZM108:JZT108"/>
    <mergeCell ref="JZU108:KAB108"/>
    <mergeCell ref="KAC108:KAJ108"/>
    <mergeCell ref="KAK108:KAR108"/>
    <mergeCell ref="JXQ108:JXX108"/>
    <mergeCell ref="JXY108:JYF108"/>
    <mergeCell ref="JYG108:JYN108"/>
    <mergeCell ref="JYO108:JYV108"/>
    <mergeCell ref="JYW108:JZD108"/>
    <mergeCell ref="JWC108:JWJ108"/>
    <mergeCell ref="JWK108:JWR108"/>
    <mergeCell ref="JWS108:JWZ108"/>
    <mergeCell ref="JXA108:JXH108"/>
    <mergeCell ref="JXI108:JXP108"/>
    <mergeCell ref="JUO108:JUV108"/>
    <mergeCell ref="JUW108:JVD108"/>
    <mergeCell ref="JVE108:JVL108"/>
    <mergeCell ref="JVM108:JVT108"/>
    <mergeCell ref="JVU108:JWB108"/>
    <mergeCell ref="JTA108:JTH108"/>
    <mergeCell ref="JTI108:JTP108"/>
    <mergeCell ref="JTQ108:JTX108"/>
    <mergeCell ref="JTY108:JUF108"/>
    <mergeCell ref="JUG108:JUN108"/>
    <mergeCell ref="JRM108:JRT108"/>
    <mergeCell ref="JRU108:JSB108"/>
    <mergeCell ref="JSC108:JSJ108"/>
    <mergeCell ref="JSK108:JSR108"/>
    <mergeCell ref="JSS108:JSZ108"/>
    <mergeCell ref="JPY108:JQF108"/>
    <mergeCell ref="JQG108:JQN108"/>
    <mergeCell ref="JQO108:JQV108"/>
    <mergeCell ref="JQW108:JRD108"/>
    <mergeCell ref="JRE108:JRL108"/>
    <mergeCell ref="JOK108:JOR108"/>
    <mergeCell ref="JOS108:JOZ108"/>
    <mergeCell ref="JPA108:JPH108"/>
    <mergeCell ref="JPI108:JPP108"/>
    <mergeCell ref="JPQ108:JPX108"/>
    <mergeCell ref="JMW108:JND108"/>
    <mergeCell ref="JNE108:JNL108"/>
    <mergeCell ref="JNM108:JNT108"/>
    <mergeCell ref="JNU108:JOB108"/>
    <mergeCell ref="JOC108:JOJ108"/>
    <mergeCell ref="JLI108:JLP108"/>
    <mergeCell ref="JLQ108:JLX108"/>
    <mergeCell ref="JLY108:JMF108"/>
    <mergeCell ref="JMG108:JMN108"/>
    <mergeCell ref="JMO108:JMV108"/>
    <mergeCell ref="JJU108:JKB108"/>
    <mergeCell ref="JKC108:JKJ108"/>
    <mergeCell ref="JKK108:JKR108"/>
    <mergeCell ref="JKS108:JKZ108"/>
    <mergeCell ref="JLA108:JLH108"/>
    <mergeCell ref="JIG108:JIN108"/>
    <mergeCell ref="JIO108:JIV108"/>
    <mergeCell ref="JIW108:JJD108"/>
    <mergeCell ref="JJE108:JJL108"/>
    <mergeCell ref="JJM108:JJT108"/>
    <mergeCell ref="JGS108:JGZ108"/>
    <mergeCell ref="JHA108:JHH108"/>
    <mergeCell ref="JHI108:JHP108"/>
    <mergeCell ref="JHQ108:JHX108"/>
    <mergeCell ref="JHY108:JIF108"/>
    <mergeCell ref="JFE108:JFL108"/>
    <mergeCell ref="JFM108:JFT108"/>
    <mergeCell ref="JFU108:JGB108"/>
    <mergeCell ref="JGC108:JGJ108"/>
    <mergeCell ref="JGK108:JGR108"/>
    <mergeCell ref="JDQ108:JDX108"/>
    <mergeCell ref="JDY108:JEF108"/>
    <mergeCell ref="JEG108:JEN108"/>
    <mergeCell ref="JEO108:JEV108"/>
    <mergeCell ref="JEW108:JFD108"/>
    <mergeCell ref="JCC108:JCJ108"/>
    <mergeCell ref="JCK108:JCR108"/>
    <mergeCell ref="JCS108:JCZ108"/>
    <mergeCell ref="JDA108:JDH108"/>
    <mergeCell ref="JDI108:JDP108"/>
    <mergeCell ref="JAO108:JAV108"/>
    <mergeCell ref="JAW108:JBD108"/>
    <mergeCell ref="JBE108:JBL108"/>
    <mergeCell ref="JBM108:JBT108"/>
    <mergeCell ref="JBU108:JCB108"/>
    <mergeCell ref="IZA108:IZH108"/>
    <mergeCell ref="IZI108:IZP108"/>
    <mergeCell ref="IZQ108:IZX108"/>
    <mergeCell ref="IZY108:JAF108"/>
    <mergeCell ref="JAG108:JAN108"/>
    <mergeCell ref="IXM108:IXT108"/>
    <mergeCell ref="IXU108:IYB108"/>
    <mergeCell ref="IYC108:IYJ108"/>
    <mergeCell ref="IYK108:IYR108"/>
    <mergeCell ref="IYS108:IYZ108"/>
    <mergeCell ref="IVY108:IWF108"/>
    <mergeCell ref="IWG108:IWN108"/>
    <mergeCell ref="IWO108:IWV108"/>
    <mergeCell ref="IWW108:IXD108"/>
    <mergeCell ref="IXE108:IXL108"/>
    <mergeCell ref="IUK108:IUR108"/>
    <mergeCell ref="IUS108:IUZ108"/>
    <mergeCell ref="IVA108:IVH108"/>
    <mergeCell ref="IVI108:IVP108"/>
    <mergeCell ref="IVQ108:IVX108"/>
    <mergeCell ref="ISW108:ITD108"/>
    <mergeCell ref="ITE108:ITL108"/>
    <mergeCell ref="ITM108:ITT108"/>
    <mergeCell ref="ITU108:IUB108"/>
    <mergeCell ref="IUC108:IUJ108"/>
    <mergeCell ref="IRI108:IRP108"/>
    <mergeCell ref="IRQ108:IRX108"/>
    <mergeCell ref="IRY108:ISF108"/>
    <mergeCell ref="ISG108:ISN108"/>
    <mergeCell ref="ISO108:ISV108"/>
    <mergeCell ref="IPU108:IQB108"/>
    <mergeCell ref="IQC108:IQJ108"/>
    <mergeCell ref="IQK108:IQR108"/>
    <mergeCell ref="IQS108:IQZ108"/>
    <mergeCell ref="IRA108:IRH108"/>
    <mergeCell ref="IOG108:ION108"/>
    <mergeCell ref="IOO108:IOV108"/>
    <mergeCell ref="IOW108:IPD108"/>
    <mergeCell ref="IPE108:IPL108"/>
    <mergeCell ref="IPM108:IPT108"/>
    <mergeCell ref="IMS108:IMZ108"/>
    <mergeCell ref="INA108:INH108"/>
    <mergeCell ref="INI108:INP108"/>
    <mergeCell ref="INQ108:INX108"/>
    <mergeCell ref="INY108:IOF108"/>
    <mergeCell ref="ILE108:ILL108"/>
    <mergeCell ref="ILM108:ILT108"/>
    <mergeCell ref="ILU108:IMB108"/>
    <mergeCell ref="IMC108:IMJ108"/>
    <mergeCell ref="IMK108:IMR108"/>
    <mergeCell ref="IJQ108:IJX108"/>
    <mergeCell ref="IJY108:IKF108"/>
    <mergeCell ref="IKG108:IKN108"/>
    <mergeCell ref="IKO108:IKV108"/>
    <mergeCell ref="IKW108:ILD108"/>
    <mergeCell ref="IIC108:IIJ108"/>
    <mergeCell ref="IIK108:IIR108"/>
    <mergeCell ref="IIS108:IIZ108"/>
    <mergeCell ref="IJA108:IJH108"/>
    <mergeCell ref="IJI108:IJP108"/>
    <mergeCell ref="IGO108:IGV108"/>
    <mergeCell ref="IGW108:IHD108"/>
    <mergeCell ref="IHE108:IHL108"/>
    <mergeCell ref="IHM108:IHT108"/>
    <mergeCell ref="IHU108:IIB108"/>
    <mergeCell ref="IFA108:IFH108"/>
    <mergeCell ref="IFI108:IFP108"/>
    <mergeCell ref="IFQ108:IFX108"/>
    <mergeCell ref="IFY108:IGF108"/>
    <mergeCell ref="IGG108:IGN108"/>
    <mergeCell ref="IDM108:IDT108"/>
    <mergeCell ref="IDU108:IEB108"/>
    <mergeCell ref="IEC108:IEJ108"/>
    <mergeCell ref="IEK108:IER108"/>
    <mergeCell ref="IES108:IEZ108"/>
    <mergeCell ref="IBY108:ICF108"/>
    <mergeCell ref="ICG108:ICN108"/>
    <mergeCell ref="ICO108:ICV108"/>
    <mergeCell ref="ICW108:IDD108"/>
    <mergeCell ref="IDE108:IDL108"/>
    <mergeCell ref="IAK108:IAR108"/>
    <mergeCell ref="IAS108:IAZ108"/>
    <mergeCell ref="IBA108:IBH108"/>
    <mergeCell ref="IBI108:IBP108"/>
    <mergeCell ref="IBQ108:IBX108"/>
    <mergeCell ref="HYW108:HZD108"/>
    <mergeCell ref="HZE108:HZL108"/>
    <mergeCell ref="HZM108:HZT108"/>
    <mergeCell ref="HZU108:IAB108"/>
    <mergeCell ref="IAC108:IAJ108"/>
    <mergeCell ref="HXI108:HXP108"/>
    <mergeCell ref="HXQ108:HXX108"/>
    <mergeCell ref="HXY108:HYF108"/>
    <mergeCell ref="HYG108:HYN108"/>
    <mergeCell ref="HYO108:HYV108"/>
    <mergeCell ref="HVU108:HWB108"/>
    <mergeCell ref="HWC108:HWJ108"/>
    <mergeCell ref="HWK108:HWR108"/>
    <mergeCell ref="HWS108:HWZ108"/>
    <mergeCell ref="HXA108:HXH108"/>
    <mergeCell ref="HUG108:HUN108"/>
    <mergeCell ref="HUO108:HUV108"/>
    <mergeCell ref="HUW108:HVD108"/>
    <mergeCell ref="HVE108:HVL108"/>
    <mergeCell ref="HVM108:HVT108"/>
    <mergeCell ref="HSS108:HSZ108"/>
    <mergeCell ref="HTA108:HTH108"/>
    <mergeCell ref="HTI108:HTP108"/>
    <mergeCell ref="HTQ108:HTX108"/>
    <mergeCell ref="HTY108:HUF108"/>
    <mergeCell ref="HRE108:HRL108"/>
    <mergeCell ref="HRM108:HRT108"/>
    <mergeCell ref="HRU108:HSB108"/>
    <mergeCell ref="HSC108:HSJ108"/>
    <mergeCell ref="HSK108:HSR108"/>
    <mergeCell ref="HPQ108:HPX108"/>
    <mergeCell ref="HPY108:HQF108"/>
    <mergeCell ref="HQG108:HQN108"/>
    <mergeCell ref="HQO108:HQV108"/>
    <mergeCell ref="HQW108:HRD108"/>
    <mergeCell ref="HOC108:HOJ108"/>
    <mergeCell ref="HOK108:HOR108"/>
    <mergeCell ref="HOS108:HOZ108"/>
    <mergeCell ref="HPA108:HPH108"/>
    <mergeCell ref="HPI108:HPP108"/>
    <mergeCell ref="HMO108:HMV108"/>
    <mergeCell ref="HMW108:HND108"/>
    <mergeCell ref="HNE108:HNL108"/>
    <mergeCell ref="HNM108:HNT108"/>
    <mergeCell ref="HNU108:HOB108"/>
    <mergeCell ref="HLA108:HLH108"/>
    <mergeCell ref="HLI108:HLP108"/>
    <mergeCell ref="HLQ108:HLX108"/>
    <mergeCell ref="HLY108:HMF108"/>
    <mergeCell ref="HMG108:HMN108"/>
    <mergeCell ref="HJM108:HJT108"/>
    <mergeCell ref="HJU108:HKB108"/>
    <mergeCell ref="HKC108:HKJ108"/>
    <mergeCell ref="HKK108:HKR108"/>
    <mergeCell ref="HKS108:HKZ108"/>
    <mergeCell ref="HHY108:HIF108"/>
    <mergeCell ref="HIG108:HIN108"/>
    <mergeCell ref="HIO108:HIV108"/>
    <mergeCell ref="HIW108:HJD108"/>
    <mergeCell ref="HJE108:HJL108"/>
    <mergeCell ref="HGK108:HGR108"/>
    <mergeCell ref="HGS108:HGZ108"/>
    <mergeCell ref="HHA108:HHH108"/>
    <mergeCell ref="HHI108:HHP108"/>
    <mergeCell ref="HHQ108:HHX108"/>
    <mergeCell ref="HEW108:HFD108"/>
    <mergeCell ref="HFE108:HFL108"/>
    <mergeCell ref="HFM108:HFT108"/>
    <mergeCell ref="HFU108:HGB108"/>
    <mergeCell ref="HGC108:HGJ108"/>
    <mergeCell ref="HDI108:HDP108"/>
    <mergeCell ref="HDQ108:HDX108"/>
    <mergeCell ref="HDY108:HEF108"/>
    <mergeCell ref="HEG108:HEN108"/>
    <mergeCell ref="HEO108:HEV108"/>
    <mergeCell ref="HBU108:HCB108"/>
    <mergeCell ref="HCC108:HCJ108"/>
    <mergeCell ref="HCK108:HCR108"/>
    <mergeCell ref="HCS108:HCZ108"/>
    <mergeCell ref="HDA108:HDH108"/>
    <mergeCell ref="HAG108:HAN108"/>
    <mergeCell ref="HAO108:HAV108"/>
    <mergeCell ref="HAW108:HBD108"/>
    <mergeCell ref="HBE108:HBL108"/>
    <mergeCell ref="HBM108:HBT108"/>
    <mergeCell ref="GYS108:GYZ108"/>
    <mergeCell ref="GZA108:GZH108"/>
    <mergeCell ref="GZI108:GZP108"/>
    <mergeCell ref="GZQ108:GZX108"/>
    <mergeCell ref="GZY108:HAF108"/>
    <mergeCell ref="GXE108:GXL108"/>
    <mergeCell ref="GXM108:GXT108"/>
    <mergeCell ref="GXU108:GYB108"/>
    <mergeCell ref="GYC108:GYJ108"/>
    <mergeCell ref="GYK108:GYR108"/>
    <mergeCell ref="GVQ108:GVX108"/>
    <mergeCell ref="GVY108:GWF108"/>
    <mergeCell ref="GWG108:GWN108"/>
    <mergeCell ref="GWO108:GWV108"/>
    <mergeCell ref="GWW108:GXD108"/>
    <mergeCell ref="GUC108:GUJ108"/>
    <mergeCell ref="GUK108:GUR108"/>
    <mergeCell ref="GUS108:GUZ108"/>
    <mergeCell ref="GVA108:GVH108"/>
    <mergeCell ref="GVI108:GVP108"/>
    <mergeCell ref="GSO108:GSV108"/>
    <mergeCell ref="GSW108:GTD108"/>
    <mergeCell ref="GTE108:GTL108"/>
    <mergeCell ref="GTM108:GTT108"/>
    <mergeCell ref="GTU108:GUB108"/>
    <mergeCell ref="GRA108:GRH108"/>
    <mergeCell ref="GRI108:GRP108"/>
    <mergeCell ref="GRQ108:GRX108"/>
    <mergeCell ref="GRY108:GSF108"/>
    <mergeCell ref="GSG108:GSN108"/>
    <mergeCell ref="GPM108:GPT108"/>
    <mergeCell ref="GPU108:GQB108"/>
    <mergeCell ref="GQC108:GQJ108"/>
    <mergeCell ref="GQK108:GQR108"/>
    <mergeCell ref="GQS108:GQZ108"/>
    <mergeCell ref="GNY108:GOF108"/>
    <mergeCell ref="GOG108:GON108"/>
    <mergeCell ref="GOO108:GOV108"/>
    <mergeCell ref="GOW108:GPD108"/>
    <mergeCell ref="GPE108:GPL108"/>
    <mergeCell ref="GMK108:GMR108"/>
    <mergeCell ref="GMS108:GMZ108"/>
    <mergeCell ref="GNA108:GNH108"/>
    <mergeCell ref="GNI108:GNP108"/>
    <mergeCell ref="GNQ108:GNX108"/>
    <mergeCell ref="GKW108:GLD108"/>
    <mergeCell ref="GLE108:GLL108"/>
    <mergeCell ref="GLM108:GLT108"/>
    <mergeCell ref="GLU108:GMB108"/>
    <mergeCell ref="GMC108:GMJ108"/>
    <mergeCell ref="GJI108:GJP108"/>
    <mergeCell ref="GJQ108:GJX108"/>
    <mergeCell ref="GJY108:GKF108"/>
    <mergeCell ref="GKG108:GKN108"/>
    <mergeCell ref="GKO108:GKV108"/>
    <mergeCell ref="GHU108:GIB108"/>
    <mergeCell ref="GIC108:GIJ108"/>
    <mergeCell ref="GIK108:GIR108"/>
    <mergeCell ref="GIS108:GIZ108"/>
    <mergeCell ref="GJA108:GJH108"/>
    <mergeCell ref="GGG108:GGN108"/>
    <mergeCell ref="GGO108:GGV108"/>
    <mergeCell ref="GGW108:GHD108"/>
    <mergeCell ref="GHE108:GHL108"/>
    <mergeCell ref="GHM108:GHT108"/>
    <mergeCell ref="GES108:GEZ108"/>
    <mergeCell ref="GFA108:GFH108"/>
    <mergeCell ref="GFI108:GFP108"/>
    <mergeCell ref="GFQ108:GFX108"/>
    <mergeCell ref="GFY108:GGF108"/>
    <mergeCell ref="GDE108:GDL108"/>
    <mergeCell ref="GDM108:GDT108"/>
    <mergeCell ref="GDU108:GEB108"/>
    <mergeCell ref="GEC108:GEJ108"/>
    <mergeCell ref="GEK108:GER108"/>
    <mergeCell ref="GBQ108:GBX108"/>
    <mergeCell ref="GBY108:GCF108"/>
    <mergeCell ref="GCG108:GCN108"/>
    <mergeCell ref="GCO108:GCV108"/>
    <mergeCell ref="GCW108:GDD108"/>
    <mergeCell ref="GAC108:GAJ108"/>
    <mergeCell ref="GAK108:GAR108"/>
    <mergeCell ref="GAS108:GAZ108"/>
    <mergeCell ref="GBA108:GBH108"/>
    <mergeCell ref="GBI108:GBP108"/>
    <mergeCell ref="FYO108:FYV108"/>
    <mergeCell ref="FYW108:FZD108"/>
    <mergeCell ref="FZE108:FZL108"/>
    <mergeCell ref="FZM108:FZT108"/>
    <mergeCell ref="FZU108:GAB108"/>
    <mergeCell ref="FXA108:FXH108"/>
    <mergeCell ref="FXI108:FXP108"/>
    <mergeCell ref="FXQ108:FXX108"/>
    <mergeCell ref="FXY108:FYF108"/>
    <mergeCell ref="FYG108:FYN108"/>
    <mergeCell ref="FVM108:FVT108"/>
    <mergeCell ref="FVU108:FWB108"/>
    <mergeCell ref="FWC108:FWJ108"/>
    <mergeCell ref="FWK108:FWR108"/>
    <mergeCell ref="FWS108:FWZ108"/>
    <mergeCell ref="FTY108:FUF108"/>
    <mergeCell ref="FUG108:FUN108"/>
    <mergeCell ref="FUO108:FUV108"/>
    <mergeCell ref="FUW108:FVD108"/>
    <mergeCell ref="FVE108:FVL108"/>
    <mergeCell ref="FSK108:FSR108"/>
    <mergeCell ref="FSS108:FSZ108"/>
    <mergeCell ref="FTA108:FTH108"/>
    <mergeCell ref="FTI108:FTP108"/>
    <mergeCell ref="FTQ108:FTX108"/>
    <mergeCell ref="FQW108:FRD108"/>
    <mergeCell ref="FRE108:FRL108"/>
    <mergeCell ref="FRM108:FRT108"/>
    <mergeCell ref="FRU108:FSB108"/>
    <mergeCell ref="FSC108:FSJ108"/>
    <mergeCell ref="FPI108:FPP108"/>
    <mergeCell ref="FPQ108:FPX108"/>
    <mergeCell ref="FPY108:FQF108"/>
    <mergeCell ref="FQG108:FQN108"/>
    <mergeCell ref="FQO108:FQV108"/>
    <mergeCell ref="FNU108:FOB108"/>
    <mergeCell ref="FOC108:FOJ108"/>
    <mergeCell ref="FOK108:FOR108"/>
    <mergeCell ref="FOS108:FOZ108"/>
    <mergeCell ref="FPA108:FPH108"/>
    <mergeCell ref="FMG108:FMN108"/>
    <mergeCell ref="FMO108:FMV108"/>
    <mergeCell ref="FMW108:FND108"/>
    <mergeCell ref="FNE108:FNL108"/>
    <mergeCell ref="FNM108:FNT108"/>
    <mergeCell ref="FKS108:FKZ108"/>
    <mergeCell ref="FLA108:FLH108"/>
    <mergeCell ref="FLI108:FLP108"/>
    <mergeCell ref="FLQ108:FLX108"/>
    <mergeCell ref="FLY108:FMF108"/>
    <mergeCell ref="FJE108:FJL108"/>
    <mergeCell ref="FJM108:FJT108"/>
    <mergeCell ref="FJU108:FKB108"/>
    <mergeCell ref="FKC108:FKJ108"/>
    <mergeCell ref="FKK108:FKR108"/>
    <mergeCell ref="FHQ108:FHX108"/>
    <mergeCell ref="FHY108:FIF108"/>
    <mergeCell ref="FIG108:FIN108"/>
    <mergeCell ref="FIO108:FIV108"/>
    <mergeCell ref="FIW108:FJD108"/>
    <mergeCell ref="FGC108:FGJ108"/>
    <mergeCell ref="FGK108:FGR108"/>
    <mergeCell ref="FGS108:FGZ108"/>
    <mergeCell ref="FHA108:FHH108"/>
    <mergeCell ref="FHI108:FHP108"/>
    <mergeCell ref="FEO108:FEV108"/>
    <mergeCell ref="FEW108:FFD108"/>
    <mergeCell ref="FFE108:FFL108"/>
    <mergeCell ref="FFM108:FFT108"/>
    <mergeCell ref="FFU108:FGB108"/>
    <mergeCell ref="FDA108:FDH108"/>
    <mergeCell ref="FDI108:FDP108"/>
    <mergeCell ref="FDQ108:FDX108"/>
    <mergeCell ref="FDY108:FEF108"/>
    <mergeCell ref="FEG108:FEN108"/>
    <mergeCell ref="FBM108:FBT108"/>
    <mergeCell ref="FBU108:FCB108"/>
    <mergeCell ref="FCC108:FCJ108"/>
    <mergeCell ref="FCK108:FCR108"/>
    <mergeCell ref="FCS108:FCZ108"/>
    <mergeCell ref="EZY108:FAF108"/>
    <mergeCell ref="FAG108:FAN108"/>
    <mergeCell ref="FAO108:FAV108"/>
    <mergeCell ref="FAW108:FBD108"/>
    <mergeCell ref="FBE108:FBL108"/>
    <mergeCell ref="EYK108:EYR108"/>
    <mergeCell ref="EYS108:EYZ108"/>
    <mergeCell ref="EZA108:EZH108"/>
    <mergeCell ref="EZI108:EZP108"/>
    <mergeCell ref="EZQ108:EZX108"/>
    <mergeCell ref="EWW108:EXD108"/>
    <mergeCell ref="EXE108:EXL108"/>
    <mergeCell ref="EXM108:EXT108"/>
    <mergeCell ref="EXU108:EYB108"/>
    <mergeCell ref="EYC108:EYJ108"/>
    <mergeCell ref="EVI108:EVP108"/>
    <mergeCell ref="EVQ108:EVX108"/>
    <mergeCell ref="EVY108:EWF108"/>
    <mergeCell ref="EWG108:EWN108"/>
    <mergeCell ref="EWO108:EWV108"/>
    <mergeCell ref="ETU108:EUB108"/>
    <mergeCell ref="EUC108:EUJ108"/>
    <mergeCell ref="EUK108:EUR108"/>
    <mergeCell ref="EUS108:EUZ108"/>
    <mergeCell ref="EVA108:EVH108"/>
    <mergeCell ref="ESG108:ESN108"/>
    <mergeCell ref="ESO108:ESV108"/>
    <mergeCell ref="ESW108:ETD108"/>
    <mergeCell ref="ETE108:ETL108"/>
    <mergeCell ref="ETM108:ETT108"/>
    <mergeCell ref="EQS108:EQZ108"/>
    <mergeCell ref="ERA108:ERH108"/>
    <mergeCell ref="ERI108:ERP108"/>
    <mergeCell ref="ERQ108:ERX108"/>
    <mergeCell ref="ERY108:ESF108"/>
    <mergeCell ref="EPE108:EPL108"/>
    <mergeCell ref="EPM108:EPT108"/>
    <mergeCell ref="EPU108:EQB108"/>
    <mergeCell ref="EQC108:EQJ108"/>
    <mergeCell ref="EQK108:EQR108"/>
    <mergeCell ref="ENQ108:ENX108"/>
    <mergeCell ref="ENY108:EOF108"/>
    <mergeCell ref="EOG108:EON108"/>
    <mergeCell ref="EOO108:EOV108"/>
    <mergeCell ref="EOW108:EPD108"/>
    <mergeCell ref="EMC108:EMJ108"/>
    <mergeCell ref="EMK108:EMR108"/>
    <mergeCell ref="EMS108:EMZ108"/>
    <mergeCell ref="ENA108:ENH108"/>
    <mergeCell ref="ENI108:ENP108"/>
    <mergeCell ref="EKO108:EKV108"/>
    <mergeCell ref="EKW108:ELD108"/>
    <mergeCell ref="ELE108:ELL108"/>
    <mergeCell ref="ELM108:ELT108"/>
    <mergeCell ref="ELU108:EMB108"/>
    <mergeCell ref="EJA108:EJH108"/>
    <mergeCell ref="EJI108:EJP108"/>
    <mergeCell ref="EJQ108:EJX108"/>
    <mergeCell ref="EJY108:EKF108"/>
    <mergeCell ref="EKG108:EKN108"/>
    <mergeCell ref="EHM108:EHT108"/>
    <mergeCell ref="EHU108:EIB108"/>
    <mergeCell ref="EIC108:EIJ108"/>
    <mergeCell ref="EIK108:EIR108"/>
    <mergeCell ref="EIS108:EIZ108"/>
    <mergeCell ref="EFY108:EGF108"/>
    <mergeCell ref="EGG108:EGN108"/>
    <mergeCell ref="EGO108:EGV108"/>
    <mergeCell ref="EGW108:EHD108"/>
    <mergeCell ref="EHE108:EHL108"/>
    <mergeCell ref="EEK108:EER108"/>
    <mergeCell ref="EES108:EEZ108"/>
    <mergeCell ref="EFA108:EFH108"/>
    <mergeCell ref="EFI108:EFP108"/>
    <mergeCell ref="EFQ108:EFX108"/>
    <mergeCell ref="ECW108:EDD108"/>
    <mergeCell ref="EDE108:EDL108"/>
    <mergeCell ref="EDM108:EDT108"/>
    <mergeCell ref="EDU108:EEB108"/>
    <mergeCell ref="EEC108:EEJ108"/>
    <mergeCell ref="EBI108:EBP108"/>
    <mergeCell ref="EBQ108:EBX108"/>
    <mergeCell ref="EBY108:ECF108"/>
    <mergeCell ref="ECG108:ECN108"/>
    <mergeCell ref="ECO108:ECV108"/>
    <mergeCell ref="DZU108:EAB108"/>
    <mergeCell ref="EAC108:EAJ108"/>
    <mergeCell ref="EAK108:EAR108"/>
    <mergeCell ref="EAS108:EAZ108"/>
    <mergeCell ref="EBA108:EBH108"/>
    <mergeCell ref="DYG108:DYN108"/>
    <mergeCell ref="DYO108:DYV108"/>
    <mergeCell ref="DYW108:DZD108"/>
    <mergeCell ref="DZE108:DZL108"/>
    <mergeCell ref="DZM108:DZT108"/>
    <mergeCell ref="DWS108:DWZ108"/>
    <mergeCell ref="DXA108:DXH108"/>
    <mergeCell ref="DXI108:DXP108"/>
    <mergeCell ref="DXQ108:DXX108"/>
    <mergeCell ref="DXY108:DYF108"/>
    <mergeCell ref="DVE108:DVL108"/>
    <mergeCell ref="DVM108:DVT108"/>
    <mergeCell ref="DVU108:DWB108"/>
    <mergeCell ref="DWC108:DWJ108"/>
    <mergeCell ref="DWK108:DWR108"/>
    <mergeCell ref="DTQ108:DTX108"/>
    <mergeCell ref="DTY108:DUF108"/>
    <mergeCell ref="DUG108:DUN108"/>
    <mergeCell ref="DUO108:DUV108"/>
    <mergeCell ref="DUW108:DVD108"/>
    <mergeCell ref="DSC108:DSJ108"/>
    <mergeCell ref="DSK108:DSR108"/>
    <mergeCell ref="DSS108:DSZ108"/>
    <mergeCell ref="DTA108:DTH108"/>
    <mergeCell ref="DTI108:DTP108"/>
    <mergeCell ref="DQO108:DQV108"/>
    <mergeCell ref="DQW108:DRD108"/>
    <mergeCell ref="DRE108:DRL108"/>
    <mergeCell ref="DRM108:DRT108"/>
    <mergeCell ref="DRU108:DSB108"/>
    <mergeCell ref="DPA108:DPH108"/>
    <mergeCell ref="DPI108:DPP108"/>
    <mergeCell ref="DPQ108:DPX108"/>
    <mergeCell ref="DPY108:DQF108"/>
    <mergeCell ref="DQG108:DQN108"/>
    <mergeCell ref="DNM108:DNT108"/>
    <mergeCell ref="DNU108:DOB108"/>
    <mergeCell ref="DOC108:DOJ108"/>
    <mergeCell ref="DOK108:DOR108"/>
    <mergeCell ref="DOS108:DOZ108"/>
    <mergeCell ref="DLY108:DMF108"/>
    <mergeCell ref="DMG108:DMN108"/>
    <mergeCell ref="DMO108:DMV108"/>
    <mergeCell ref="DMW108:DND108"/>
    <mergeCell ref="DNE108:DNL108"/>
    <mergeCell ref="DKK108:DKR108"/>
    <mergeCell ref="DKS108:DKZ108"/>
    <mergeCell ref="DLA108:DLH108"/>
    <mergeCell ref="DLI108:DLP108"/>
    <mergeCell ref="DLQ108:DLX108"/>
    <mergeCell ref="DIW108:DJD108"/>
    <mergeCell ref="DJE108:DJL108"/>
    <mergeCell ref="DJM108:DJT108"/>
    <mergeCell ref="DJU108:DKB108"/>
    <mergeCell ref="DKC108:DKJ108"/>
    <mergeCell ref="DHI108:DHP108"/>
    <mergeCell ref="DHQ108:DHX108"/>
    <mergeCell ref="DHY108:DIF108"/>
    <mergeCell ref="DIG108:DIN108"/>
    <mergeCell ref="DIO108:DIV108"/>
    <mergeCell ref="DFU108:DGB108"/>
    <mergeCell ref="DGC108:DGJ108"/>
    <mergeCell ref="DGK108:DGR108"/>
    <mergeCell ref="DGS108:DGZ108"/>
    <mergeCell ref="DHA108:DHH108"/>
    <mergeCell ref="DEG108:DEN108"/>
    <mergeCell ref="DEO108:DEV108"/>
    <mergeCell ref="DEW108:DFD108"/>
    <mergeCell ref="DFE108:DFL108"/>
    <mergeCell ref="DFM108:DFT108"/>
    <mergeCell ref="DCS108:DCZ108"/>
    <mergeCell ref="DDA108:DDH108"/>
    <mergeCell ref="DDI108:DDP108"/>
    <mergeCell ref="DDQ108:DDX108"/>
    <mergeCell ref="DDY108:DEF108"/>
    <mergeCell ref="DBE108:DBL108"/>
    <mergeCell ref="DBM108:DBT108"/>
    <mergeCell ref="DBU108:DCB108"/>
    <mergeCell ref="DCC108:DCJ108"/>
    <mergeCell ref="DCK108:DCR108"/>
    <mergeCell ref="CZQ108:CZX108"/>
    <mergeCell ref="CZY108:DAF108"/>
    <mergeCell ref="DAG108:DAN108"/>
    <mergeCell ref="DAO108:DAV108"/>
    <mergeCell ref="DAW108:DBD108"/>
    <mergeCell ref="CYC108:CYJ108"/>
    <mergeCell ref="CYK108:CYR108"/>
    <mergeCell ref="CYS108:CYZ108"/>
    <mergeCell ref="CZA108:CZH108"/>
    <mergeCell ref="CZI108:CZP108"/>
    <mergeCell ref="CWO108:CWV108"/>
    <mergeCell ref="CWW108:CXD108"/>
    <mergeCell ref="CXE108:CXL108"/>
    <mergeCell ref="CXM108:CXT108"/>
    <mergeCell ref="CXU108:CYB108"/>
    <mergeCell ref="CVA108:CVH108"/>
    <mergeCell ref="CVI108:CVP108"/>
    <mergeCell ref="CVQ108:CVX108"/>
    <mergeCell ref="CVY108:CWF108"/>
    <mergeCell ref="CWG108:CWN108"/>
    <mergeCell ref="CTM108:CTT108"/>
    <mergeCell ref="CTU108:CUB108"/>
    <mergeCell ref="CUC108:CUJ108"/>
    <mergeCell ref="CUK108:CUR108"/>
    <mergeCell ref="CUS108:CUZ108"/>
    <mergeCell ref="CRY108:CSF108"/>
    <mergeCell ref="CSG108:CSN108"/>
    <mergeCell ref="CSO108:CSV108"/>
    <mergeCell ref="CSW108:CTD108"/>
    <mergeCell ref="CTE108:CTL108"/>
    <mergeCell ref="CQK108:CQR108"/>
    <mergeCell ref="CQS108:CQZ108"/>
    <mergeCell ref="CRA108:CRH108"/>
    <mergeCell ref="CRI108:CRP108"/>
    <mergeCell ref="CRQ108:CRX108"/>
    <mergeCell ref="COW108:CPD108"/>
    <mergeCell ref="CPE108:CPL108"/>
    <mergeCell ref="CPM108:CPT108"/>
    <mergeCell ref="CPU108:CQB108"/>
    <mergeCell ref="CQC108:CQJ108"/>
    <mergeCell ref="CNI108:CNP108"/>
    <mergeCell ref="CNQ108:CNX108"/>
    <mergeCell ref="CNY108:COF108"/>
    <mergeCell ref="COG108:CON108"/>
    <mergeCell ref="COO108:COV108"/>
    <mergeCell ref="CLU108:CMB108"/>
    <mergeCell ref="CMC108:CMJ108"/>
    <mergeCell ref="CMK108:CMR108"/>
    <mergeCell ref="CMS108:CMZ108"/>
    <mergeCell ref="CNA108:CNH108"/>
    <mergeCell ref="CKG108:CKN108"/>
    <mergeCell ref="CKO108:CKV108"/>
    <mergeCell ref="CKW108:CLD108"/>
    <mergeCell ref="CLE108:CLL108"/>
    <mergeCell ref="CLM108:CLT108"/>
    <mergeCell ref="CIS108:CIZ108"/>
    <mergeCell ref="CJA108:CJH108"/>
    <mergeCell ref="CJI108:CJP108"/>
    <mergeCell ref="CJQ108:CJX108"/>
    <mergeCell ref="CJY108:CKF108"/>
    <mergeCell ref="CHE108:CHL108"/>
    <mergeCell ref="CHM108:CHT108"/>
    <mergeCell ref="CHU108:CIB108"/>
    <mergeCell ref="CIC108:CIJ108"/>
    <mergeCell ref="CIK108:CIR108"/>
    <mergeCell ref="CFQ108:CFX108"/>
    <mergeCell ref="CFY108:CGF108"/>
    <mergeCell ref="CGG108:CGN108"/>
    <mergeCell ref="CGO108:CGV108"/>
    <mergeCell ref="CGW108:CHD108"/>
    <mergeCell ref="CEC108:CEJ108"/>
    <mergeCell ref="CEK108:CER108"/>
    <mergeCell ref="CES108:CEZ108"/>
    <mergeCell ref="CFA108:CFH108"/>
    <mergeCell ref="CFI108:CFP108"/>
    <mergeCell ref="CCO108:CCV108"/>
    <mergeCell ref="CCW108:CDD108"/>
    <mergeCell ref="CDE108:CDL108"/>
    <mergeCell ref="CDM108:CDT108"/>
    <mergeCell ref="CDU108:CEB108"/>
    <mergeCell ref="CBA108:CBH108"/>
    <mergeCell ref="CBI108:CBP108"/>
    <mergeCell ref="CBQ108:CBX108"/>
    <mergeCell ref="CBY108:CCF108"/>
    <mergeCell ref="CCG108:CCN108"/>
    <mergeCell ref="BZM108:BZT108"/>
    <mergeCell ref="BZU108:CAB108"/>
    <mergeCell ref="CAC108:CAJ108"/>
    <mergeCell ref="CAK108:CAR108"/>
    <mergeCell ref="CAS108:CAZ108"/>
    <mergeCell ref="BXY108:BYF108"/>
    <mergeCell ref="BYG108:BYN108"/>
    <mergeCell ref="BYO108:BYV108"/>
    <mergeCell ref="BYW108:BZD108"/>
    <mergeCell ref="BZE108:BZL108"/>
    <mergeCell ref="BWK108:BWR108"/>
    <mergeCell ref="BWS108:BWZ108"/>
    <mergeCell ref="BXA108:BXH108"/>
    <mergeCell ref="BXI108:BXP108"/>
    <mergeCell ref="BXQ108:BXX108"/>
    <mergeCell ref="BUW108:BVD108"/>
    <mergeCell ref="BVE108:BVL108"/>
    <mergeCell ref="BVM108:BVT108"/>
    <mergeCell ref="BVU108:BWB108"/>
    <mergeCell ref="BWC108:BWJ108"/>
    <mergeCell ref="BTI108:BTP108"/>
    <mergeCell ref="BTQ108:BTX108"/>
    <mergeCell ref="BTY108:BUF108"/>
    <mergeCell ref="BUG108:BUN108"/>
    <mergeCell ref="BUO108:BUV108"/>
    <mergeCell ref="BRU108:BSB108"/>
    <mergeCell ref="BSC108:BSJ108"/>
    <mergeCell ref="BSK108:BSR108"/>
    <mergeCell ref="BSS108:BSZ108"/>
    <mergeCell ref="BTA108:BTH108"/>
    <mergeCell ref="BQG108:BQN108"/>
    <mergeCell ref="BQO108:BQV108"/>
    <mergeCell ref="BQW108:BRD108"/>
    <mergeCell ref="BRE108:BRL108"/>
    <mergeCell ref="BRM108:BRT108"/>
    <mergeCell ref="BOS108:BOZ108"/>
    <mergeCell ref="BPA108:BPH108"/>
    <mergeCell ref="BPI108:BPP108"/>
    <mergeCell ref="BPQ108:BPX108"/>
    <mergeCell ref="BPY108:BQF108"/>
    <mergeCell ref="BNE108:BNL108"/>
    <mergeCell ref="BNM108:BNT108"/>
    <mergeCell ref="BNU108:BOB108"/>
    <mergeCell ref="BOC108:BOJ108"/>
    <mergeCell ref="BOK108:BOR108"/>
    <mergeCell ref="BLQ108:BLX108"/>
    <mergeCell ref="BLY108:BMF108"/>
    <mergeCell ref="BMG108:BMN108"/>
    <mergeCell ref="BMO108:BMV108"/>
    <mergeCell ref="BMW108:BND108"/>
    <mergeCell ref="BKC108:BKJ108"/>
    <mergeCell ref="BKK108:BKR108"/>
    <mergeCell ref="BKS108:BKZ108"/>
    <mergeCell ref="BLA108:BLH108"/>
    <mergeCell ref="BLI108:BLP108"/>
    <mergeCell ref="BIO108:BIV108"/>
    <mergeCell ref="BIW108:BJD108"/>
    <mergeCell ref="BJE108:BJL108"/>
    <mergeCell ref="BJM108:BJT108"/>
    <mergeCell ref="BJU108:BKB108"/>
    <mergeCell ref="BHA108:BHH108"/>
    <mergeCell ref="BHI108:BHP108"/>
    <mergeCell ref="BHQ108:BHX108"/>
    <mergeCell ref="BHY108:BIF108"/>
    <mergeCell ref="BIG108:BIN108"/>
    <mergeCell ref="BFM108:BFT108"/>
    <mergeCell ref="BFU108:BGB108"/>
    <mergeCell ref="BGC108:BGJ108"/>
    <mergeCell ref="BGK108:BGR108"/>
    <mergeCell ref="BGS108:BGZ108"/>
    <mergeCell ref="BDY108:BEF108"/>
    <mergeCell ref="BEG108:BEN108"/>
    <mergeCell ref="BEO108:BEV108"/>
    <mergeCell ref="BEW108:BFD108"/>
    <mergeCell ref="BFE108:BFL108"/>
    <mergeCell ref="BCK108:BCR108"/>
    <mergeCell ref="BCS108:BCZ108"/>
    <mergeCell ref="BDA108:BDH108"/>
    <mergeCell ref="BDI108:BDP108"/>
    <mergeCell ref="BDQ108:BDX108"/>
    <mergeCell ref="BAW108:BBD108"/>
    <mergeCell ref="BBE108:BBL108"/>
    <mergeCell ref="BBM108:BBT108"/>
    <mergeCell ref="BBU108:BCB108"/>
    <mergeCell ref="BCC108:BCJ108"/>
    <mergeCell ref="AZI108:AZP108"/>
    <mergeCell ref="AZQ108:AZX108"/>
    <mergeCell ref="AZY108:BAF108"/>
    <mergeCell ref="BAG108:BAN108"/>
    <mergeCell ref="BAO108:BAV108"/>
    <mergeCell ref="AXU108:AYB108"/>
    <mergeCell ref="AYC108:AYJ108"/>
    <mergeCell ref="AYK108:AYR108"/>
    <mergeCell ref="AYS108:AYZ108"/>
    <mergeCell ref="AZA108:AZH108"/>
    <mergeCell ref="AWG108:AWN108"/>
    <mergeCell ref="AWO108:AWV108"/>
    <mergeCell ref="AWW108:AXD108"/>
    <mergeCell ref="AXE108:AXL108"/>
    <mergeCell ref="AXM108:AXT108"/>
    <mergeCell ref="AUS108:AUZ108"/>
    <mergeCell ref="AVA108:AVH108"/>
    <mergeCell ref="AVI108:AVP108"/>
    <mergeCell ref="AVQ108:AVX108"/>
    <mergeCell ref="AVY108:AWF108"/>
    <mergeCell ref="ATE108:ATL108"/>
    <mergeCell ref="ATM108:ATT108"/>
    <mergeCell ref="ATU108:AUB108"/>
    <mergeCell ref="AUC108:AUJ108"/>
    <mergeCell ref="AUK108:AUR108"/>
    <mergeCell ref="ARQ108:ARX108"/>
    <mergeCell ref="ARY108:ASF108"/>
    <mergeCell ref="ASG108:ASN108"/>
    <mergeCell ref="ASO108:ASV108"/>
    <mergeCell ref="ASW108:ATD108"/>
    <mergeCell ref="AQC108:AQJ108"/>
    <mergeCell ref="AQK108:AQR108"/>
    <mergeCell ref="AQS108:AQZ108"/>
    <mergeCell ref="ARA108:ARH108"/>
    <mergeCell ref="ARI108:ARP108"/>
    <mergeCell ref="AOO108:AOV108"/>
    <mergeCell ref="AOW108:APD108"/>
    <mergeCell ref="APE108:APL108"/>
    <mergeCell ref="APM108:APT108"/>
    <mergeCell ref="APU108:AQB108"/>
    <mergeCell ref="ANA108:ANH108"/>
    <mergeCell ref="ANI108:ANP108"/>
    <mergeCell ref="ANQ108:ANX108"/>
    <mergeCell ref="ANY108:AOF108"/>
    <mergeCell ref="AOG108:AON108"/>
    <mergeCell ref="ALM108:ALT108"/>
    <mergeCell ref="ALU108:AMB108"/>
    <mergeCell ref="AMC108:AMJ108"/>
    <mergeCell ref="AMK108:AMR108"/>
    <mergeCell ref="AMS108:AMZ108"/>
    <mergeCell ref="AJY108:AKF108"/>
    <mergeCell ref="AKG108:AKN108"/>
    <mergeCell ref="AKO108:AKV108"/>
    <mergeCell ref="AKW108:ALD108"/>
    <mergeCell ref="ALE108:ALL108"/>
    <mergeCell ref="AIK108:AIR108"/>
    <mergeCell ref="AIS108:AIZ108"/>
    <mergeCell ref="AJA108:AJH108"/>
    <mergeCell ref="AJI108:AJP108"/>
    <mergeCell ref="AJQ108:AJX108"/>
    <mergeCell ref="AGW108:AHD108"/>
    <mergeCell ref="AHE108:AHL108"/>
    <mergeCell ref="AHM108:AHT108"/>
    <mergeCell ref="AHU108:AIB108"/>
    <mergeCell ref="AIC108:AIJ108"/>
    <mergeCell ref="AFI108:AFP108"/>
    <mergeCell ref="AFQ108:AFX108"/>
    <mergeCell ref="AFY108:AGF108"/>
    <mergeCell ref="AGG108:AGN108"/>
    <mergeCell ref="AGO108:AGV108"/>
    <mergeCell ref="ADU108:AEB108"/>
    <mergeCell ref="AEC108:AEJ108"/>
    <mergeCell ref="AEK108:AER108"/>
    <mergeCell ref="AES108:AEZ108"/>
    <mergeCell ref="AFA108:AFH108"/>
    <mergeCell ref="ACG108:ACN108"/>
    <mergeCell ref="ACO108:ACV108"/>
    <mergeCell ref="ACW108:ADD108"/>
    <mergeCell ref="ADE108:ADL108"/>
    <mergeCell ref="ADM108:ADT108"/>
    <mergeCell ref="AAS108:AAZ108"/>
    <mergeCell ref="ABA108:ABH108"/>
    <mergeCell ref="ABI108:ABP108"/>
    <mergeCell ref="ABQ108:ABX108"/>
    <mergeCell ref="ABY108:ACF108"/>
    <mergeCell ref="ZE108:ZL108"/>
    <mergeCell ref="ZM108:ZT108"/>
    <mergeCell ref="ZU108:AAB108"/>
    <mergeCell ref="AAC108:AAJ108"/>
    <mergeCell ref="AAK108:AAR108"/>
    <mergeCell ref="XQ108:XX108"/>
    <mergeCell ref="XY108:YF108"/>
    <mergeCell ref="YG108:YN108"/>
    <mergeCell ref="YO108:YV108"/>
    <mergeCell ref="YW108:ZD108"/>
    <mergeCell ref="WC108:WJ108"/>
    <mergeCell ref="WK108:WR108"/>
    <mergeCell ref="WS108:WZ108"/>
    <mergeCell ref="XA108:XH108"/>
    <mergeCell ref="XI108:XP108"/>
    <mergeCell ref="UO108:UV108"/>
    <mergeCell ref="UW108:VD108"/>
    <mergeCell ref="VE108:VL108"/>
    <mergeCell ref="VM108:VT108"/>
    <mergeCell ref="VU108:WB108"/>
    <mergeCell ref="TA108:TH108"/>
    <mergeCell ref="TI108:TP108"/>
    <mergeCell ref="TQ108:TX108"/>
    <mergeCell ref="TY108:UF108"/>
    <mergeCell ref="UG108:UN108"/>
    <mergeCell ref="RM108:RT108"/>
    <mergeCell ref="RU108:SB108"/>
    <mergeCell ref="SC108:SJ108"/>
    <mergeCell ref="SK108:SR108"/>
    <mergeCell ref="SS108:SZ108"/>
    <mergeCell ref="PY108:QF108"/>
    <mergeCell ref="QG108:QN108"/>
    <mergeCell ref="QO108:QV108"/>
    <mergeCell ref="QW108:RD108"/>
    <mergeCell ref="RE108:RL108"/>
    <mergeCell ref="OK108:OR108"/>
    <mergeCell ref="OS108:OZ108"/>
    <mergeCell ref="PA108:PH108"/>
    <mergeCell ref="PI108:PP108"/>
    <mergeCell ref="PQ108:PX108"/>
    <mergeCell ref="MW108:ND108"/>
    <mergeCell ref="NE108:NL108"/>
    <mergeCell ref="NM108:NT108"/>
    <mergeCell ref="NU108:OB108"/>
    <mergeCell ref="OC108:OJ108"/>
    <mergeCell ref="LI108:LP108"/>
    <mergeCell ref="LQ108:LX108"/>
    <mergeCell ref="LY108:MF108"/>
    <mergeCell ref="MG108:MN108"/>
    <mergeCell ref="MO108:MV108"/>
    <mergeCell ref="JU108:KB108"/>
    <mergeCell ref="KC108:KJ108"/>
    <mergeCell ref="KK108:KR108"/>
    <mergeCell ref="KS108:KZ108"/>
    <mergeCell ref="LA108:LH108"/>
    <mergeCell ref="IG108:IN108"/>
    <mergeCell ref="IO108:IV108"/>
    <mergeCell ref="IW108:JD108"/>
    <mergeCell ref="JE108:JL108"/>
    <mergeCell ref="JM108:JT108"/>
    <mergeCell ref="GS108:GZ108"/>
    <mergeCell ref="HA108:HH108"/>
    <mergeCell ref="HI108:HP108"/>
    <mergeCell ref="HQ108:HX108"/>
    <mergeCell ref="HY108:IF108"/>
    <mergeCell ref="FE108:FL108"/>
    <mergeCell ref="FM108:FT108"/>
    <mergeCell ref="FU108:GB108"/>
    <mergeCell ref="GC108:GJ108"/>
    <mergeCell ref="GK108:GR108"/>
    <mergeCell ref="DQ108:DX108"/>
    <mergeCell ref="DY108:EF108"/>
    <mergeCell ref="EG108:EN108"/>
    <mergeCell ref="EO108:EV108"/>
    <mergeCell ref="EW108:FD108"/>
    <mergeCell ref="XEW107:XFD107"/>
    <mergeCell ref="A108:H108"/>
    <mergeCell ref="I108:P108"/>
    <mergeCell ref="Q108:X108"/>
    <mergeCell ref="Y108:AF108"/>
    <mergeCell ref="AG108:AN108"/>
    <mergeCell ref="AO108:AV108"/>
    <mergeCell ref="AW108:BD108"/>
    <mergeCell ref="BE108:BL108"/>
    <mergeCell ref="BM108:BT108"/>
    <mergeCell ref="BU108:CB108"/>
    <mergeCell ref="CC108:CJ108"/>
    <mergeCell ref="CK108:CR108"/>
    <mergeCell ref="CS108:CZ108"/>
    <mergeCell ref="DA108:DH108"/>
    <mergeCell ref="DI108:DP108"/>
    <mergeCell ref="XDI107:XDP107"/>
    <mergeCell ref="XDQ107:XDX107"/>
    <mergeCell ref="XDY107:XEF107"/>
    <mergeCell ref="XEG107:XEN107"/>
    <mergeCell ref="XEO107:XEV107"/>
    <mergeCell ref="XBU107:XCB107"/>
    <mergeCell ref="XCC107:XCJ107"/>
    <mergeCell ref="XCK107:XCR107"/>
    <mergeCell ref="XCS107:XCZ107"/>
    <mergeCell ref="XDA107:XDH107"/>
    <mergeCell ref="XAG107:XAN107"/>
    <mergeCell ref="XAO107:XAV107"/>
    <mergeCell ref="XAW107:XBD107"/>
    <mergeCell ref="XBE107:XBL107"/>
    <mergeCell ref="XBM107:XBT107"/>
    <mergeCell ref="WYS107:WYZ107"/>
    <mergeCell ref="WZA107:WZH107"/>
    <mergeCell ref="WZI107:WZP107"/>
    <mergeCell ref="WZQ107:WZX107"/>
    <mergeCell ref="WZY107:XAF107"/>
    <mergeCell ref="WXE107:WXL107"/>
    <mergeCell ref="WXM107:WXT107"/>
    <mergeCell ref="WXU107:WYB107"/>
    <mergeCell ref="WYC107:WYJ107"/>
    <mergeCell ref="WYK107:WYR107"/>
    <mergeCell ref="WVQ107:WVX107"/>
    <mergeCell ref="WVY107:WWF107"/>
    <mergeCell ref="WWG107:WWN107"/>
    <mergeCell ref="WWO107:WWV107"/>
    <mergeCell ref="WWW107:WXD107"/>
    <mergeCell ref="WUC107:WUJ107"/>
    <mergeCell ref="WUK107:WUR107"/>
    <mergeCell ref="WUS107:WUZ107"/>
    <mergeCell ref="WVA107:WVH107"/>
    <mergeCell ref="WVI107:WVP107"/>
    <mergeCell ref="WSO107:WSV107"/>
    <mergeCell ref="WSW107:WTD107"/>
    <mergeCell ref="WTE107:WTL107"/>
    <mergeCell ref="WTM107:WTT107"/>
    <mergeCell ref="WTU107:WUB107"/>
    <mergeCell ref="WRA107:WRH107"/>
    <mergeCell ref="WRI107:WRP107"/>
    <mergeCell ref="WRQ107:WRX107"/>
    <mergeCell ref="WRY107:WSF107"/>
    <mergeCell ref="WSG107:WSN107"/>
    <mergeCell ref="WPM107:WPT107"/>
    <mergeCell ref="WPU107:WQB107"/>
    <mergeCell ref="WQC107:WQJ107"/>
    <mergeCell ref="WQK107:WQR107"/>
    <mergeCell ref="WQS107:WQZ107"/>
    <mergeCell ref="WNY107:WOF107"/>
    <mergeCell ref="WOG107:WON107"/>
    <mergeCell ref="WOO107:WOV107"/>
    <mergeCell ref="WOW107:WPD107"/>
    <mergeCell ref="WPE107:WPL107"/>
    <mergeCell ref="WMK107:WMR107"/>
    <mergeCell ref="WMS107:WMZ107"/>
    <mergeCell ref="WNA107:WNH107"/>
    <mergeCell ref="WNI107:WNP107"/>
    <mergeCell ref="WNQ107:WNX107"/>
    <mergeCell ref="WKW107:WLD107"/>
    <mergeCell ref="WLE107:WLL107"/>
    <mergeCell ref="WLM107:WLT107"/>
    <mergeCell ref="WLU107:WMB107"/>
    <mergeCell ref="WMC107:WMJ107"/>
    <mergeCell ref="WJI107:WJP107"/>
    <mergeCell ref="WJQ107:WJX107"/>
    <mergeCell ref="WJY107:WKF107"/>
    <mergeCell ref="WKG107:WKN107"/>
    <mergeCell ref="WKO107:WKV107"/>
    <mergeCell ref="WHU107:WIB107"/>
    <mergeCell ref="WIC107:WIJ107"/>
    <mergeCell ref="WIK107:WIR107"/>
    <mergeCell ref="WIS107:WIZ107"/>
    <mergeCell ref="WJA107:WJH107"/>
    <mergeCell ref="WGG107:WGN107"/>
    <mergeCell ref="WGO107:WGV107"/>
    <mergeCell ref="WGW107:WHD107"/>
    <mergeCell ref="WHE107:WHL107"/>
    <mergeCell ref="WHM107:WHT107"/>
    <mergeCell ref="WES107:WEZ107"/>
    <mergeCell ref="WFA107:WFH107"/>
    <mergeCell ref="WFI107:WFP107"/>
    <mergeCell ref="WFQ107:WFX107"/>
    <mergeCell ref="WFY107:WGF107"/>
    <mergeCell ref="WDE107:WDL107"/>
    <mergeCell ref="WDM107:WDT107"/>
    <mergeCell ref="WDU107:WEB107"/>
    <mergeCell ref="WEC107:WEJ107"/>
    <mergeCell ref="WEK107:WER107"/>
    <mergeCell ref="WBQ107:WBX107"/>
    <mergeCell ref="WBY107:WCF107"/>
    <mergeCell ref="WCG107:WCN107"/>
    <mergeCell ref="WCO107:WCV107"/>
    <mergeCell ref="WCW107:WDD107"/>
    <mergeCell ref="WAC107:WAJ107"/>
    <mergeCell ref="WAK107:WAR107"/>
    <mergeCell ref="WAS107:WAZ107"/>
    <mergeCell ref="WBA107:WBH107"/>
    <mergeCell ref="WBI107:WBP107"/>
    <mergeCell ref="VYO107:VYV107"/>
    <mergeCell ref="VYW107:VZD107"/>
    <mergeCell ref="VZE107:VZL107"/>
    <mergeCell ref="VZM107:VZT107"/>
    <mergeCell ref="VZU107:WAB107"/>
    <mergeCell ref="VXA107:VXH107"/>
    <mergeCell ref="VXI107:VXP107"/>
    <mergeCell ref="VXQ107:VXX107"/>
    <mergeCell ref="VXY107:VYF107"/>
    <mergeCell ref="VYG107:VYN107"/>
    <mergeCell ref="VVM107:VVT107"/>
    <mergeCell ref="VVU107:VWB107"/>
    <mergeCell ref="VWC107:VWJ107"/>
    <mergeCell ref="VWK107:VWR107"/>
    <mergeCell ref="VWS107:VWZ107"/>
    <mergeCell ref="VTY107:VUF107"/>
    <mergeCell ref="VUG107:VUN107"/>
    <mergeCell ref="VUO107:VUV107"/>
    <mergeCell ref="VUW107:VVD107"/>
    <mergeCell ref="VVE107:VVL107"/>
    <mergeCell ref="VSK107:VSR107"/>
    <mergeCell ref="VSS107:VSZ107"/>
    <mergeCell ref="VTA107:VTH107"/>
    <mergeCell ref="VTI107:VTP107"/>
    <mergeCell ref="VTQ107:VTX107"/>
    <mergeCell ref="VQW107:VRD107"/>
    <mergeCell ref="VRE107:VRL107"/>
    <mergeCell ref="VRM107:VRT107"/>
    <mergeCell ref="VRU107:VSB107"/>
    <mergeCell ref="VSC107:VSJ107"/>
    <mergeCell ref="VPI107:VPP107"/>
    <mergeCell ref="VPQ107:VPX107"/>
    <mergeCell ref="VPY107:VQF107"/>
    <mergeCell ref="VQG107:VQN107"/>
    <mergeCell ref="VQO107:VQV107"/>
    <mergeCell ref="VNU107:VOB107"/>
    <mergeCell ref="VOC107:VOJ107"/>
    <mergeCell ref="VOK107:VOR107"/>
    <mergeCell ref="VOS107:VOZ107"/>
    <mergeCell ref="VPA107:VPH107"/>
    <mergeCell ref="VMG107:VMN107"/>
    <mergeCell ref="VMO107:VMV107"/>
    <mergeCell ref="VMW107:VND107"/>
    <mergeCell ref="VNE107:VNL107"/>
    <mergeCell ref="VNM107:VNT107"/>
    <mergeCell ref="VKS107:VKZ107"/>
    <mergeCell ref="VLA107:VLH107"/>
    <mergeCell ref="VLI107:VLP107"/>
    <mergeCell ref="VLQ107:VLX107"/>
    <mergeCell ref="VLY107:VMF107"/>
    <mergeCell ref="VJE107:VJL107"/>
    <mergeCell ref="VJM107:VJT107"/>
    <mergeCell ref="VJU107:VKB107"/>
    <mergeCell ref="VKC107:VKJ107"/>
    <mergeCell ref="VKK107:VKR107"/>
    <mergeCell ref="VHQ107:VHX107"/>
    <mergeCell ref="VHY107:VIF107"/>
    <mergeCell ref="VIG107:VIN107"/>
    <mergeCell ref="VIO107:VIV107"/>
    <mergeCell ref="VIW107:VJD107"/>
    <mergeCell ref="VGC107:VGJ107"/>
    <mergeCell ref="VGK107:VGR107"/>
    <mergeCell ref="VGS107:VGZ107"/>
    <mergeCell ref="VHA107:VHH107"/>
    <mergeCell ref="VHI107:VHP107"/>
    <mergeCell ref="VEO107:VEV107"/>
    <mergeCell ref="VEW107:VFD107"/>
    <mergeCell ref="VFE107:VFL107"/>
    <mergeCell ref="VFM107:VFT107"/>
    <mergeCell ref="VFU107:VGB107"/>
    <mergeCell ref="VDA107:VDH107"/>
    <mergeCell ref="VDI107:VDP107"/>
    <mergeCell ref="VDQ107:VDX107"/>
    <mergeCell ref="VDY107:VEF107"/>
    <mergeCell ref="VEG107:VEN107"/>
    <mergeCell ref="VBM107:VBT107"/>
    <mergeCell ref="VBU107:VCB107"/>
    <mergeCell ref="VCC107:VCJ107"/>
    <mergeCell ref="VCK107:VCR107"/>
    <mergeCell ref="VCS107:VCZ107"/>
    <mergeCell ref="UZY107:VAF107"/>
    <mergeCell ref="VAG107:VAN107"/>
    <mergeCell ref="VAO107:VAV107"/>
    <mergeCell ref="VAW107:VBD107"/>
    <mergeCell ref="VBE107:VBL107"/>
    <mergeCell ref="UYK107:UYR107"/>
    <mergeCell ref="UYS107:UYZ107"/>
    <mergeCell ref="UZA107:UZH107"/>
    <mergeCell ref="UZI107:UZP107"/>
    <mergeCell ref="UZQ107:UZX107"/>
    <mergeCell ref="UWW107:UXD107"/>
    <mergeCell ref="UXE107:UXL107"/>
    <mergeCell ref="UXM107:UXT107"/>
    <mergeCell ref="UXU107:UYB107"/>
    <mergeCell ref="UYC107:UYJ107"/>
    <mergeCell ref="UVI107:UVP107"/>
    <mergeCell ref="UVQ107:UVX107"/>
    <mergeCell ref="UVY107:UWF107"/>
    <mergeCell ref="UWG107:UWN107"/>
    <mergeCell ref="UWO107:UWV107"/>
    <mergeCell ref="UTU107:UUB107"/>
    <mergeCell ref="UUC107:UUJ107"/>
    <mergeCell ref="UUK107:UUR107"/>
    <mergeCell ref="UUS107:UUZ107"/>
    <mergeCell ref="UVA107:UVH107"/>
    <mergeCell ref="USG107:USN107"/>
    <mergeCell ref="USO107:USV107"/>
    <mergeCell ref="USW107:UTD107"/>
    <mergeCell ref="UTE107:UTL107"/>
    <mergeCell ref="UTM107:UTT107"/>
    <mergeCell ref="UQS107:UQZ107"/>
    <mergeCell ref="URA107:URH107"/>
    <mergeCell ref="URI107:URP107"/>
    <mergeCell ref="URQ107:URX107"/>
    <mergeCell ref="URY107:USF107"/>
    <mergeCell ref="UPE107:UPL107"/>
    <mergeCell ref="UPM107:UPT107"/>
    <mergeCell ref="UPU107:UQB107"/>
    <mergeCell ref="UQC107:UQJ107"/>
    <mergeCell ref="UQK107:UQR107"/>
    <mergeCell ref="UNQ107:UNX107"/>
    <mergeCell ref="UNY107:UOF107"/>
    <mergeCell ref="UOG107:UON107"/>
    <mergeCell ref="UOO107:UOV107"/>
    <mergeCell ref="UOW107:UPD107"/>
    <mergeCell ref="UMC107:UMJ107"/>
    <mergeCell ref="UMK107:UMR107"/>
    <mergeCell ref="UMS107:UMZ107"/>
    <mergeCell ref="UNA107:UNH107"/>
    <mergeCell ref="UNI107:UNP107"/>
    <mergeCell ref="UKO107:UKV107"/>
    <mergeCell ref="UKW107:ULD107"/>
    <mergeCell ref="ULE107:ULL107"/>
    <mergeCell ref="ULM107:ULT107"/>
    <mergeCell ref="ULU107:UMB107"/>
    <mergeCell ref="UJA107:UJH107"/>
    <mergeCell ref="UJI107:UJP107"/>
    <mergeCell ref="UJQ107:UJX107"/>
    <mergeCell ref="UJY107:UKF107"/>
    <mergeCell ref="UKG107:UKN107"/>
    <mergeCell ref="UHM107:UHT107"/>
    <mergeCell ref="UHU107:UIB107"/>
    <mergeCell ref="UIC107:UIJ107"/>
    <mergeCell ref="UIK107:UIR107"/>
    <mergeCell ref="UIS107:UIZ107"/>
    <mergeCell ref="UFY107:UGF107"/>
    <mergeCell ref="UGG107:UGN107"/>
    <mergeCell ref="UGO107:UGV107"/>
    <mergeCell ref="UGW107:UHD107"/>
    <mergeCell ref="UHE107:UHL107"/>
    <mergeCell ref="UEK107:UER107"/>
    <mergeCell ref="UES107:UEZ107"/>
    <mergeCell ref="UFA107:UFH107"/>
    <mergeCell ref="UFI107:UFP107"/>
    <mergeCell ref="UFQ107:UFX107"/>
    <mergeCell ref="UCW107:UDD107"/>
    <mergeCell ref="UDE107:UDL107"/>
    <mergeCell ref="UDM107:UDT107"/>
    <mergeCell ref="UDU107:UEB107"/>
    <mergeCell ref="UEC107:UEJ107"/>
    <mergeCell ref="UBI107:UBP107"/>
    <mergeCell ref="UBQ107:UBX107"/>
    <mergeCell ref="UBY107:UCF107"/>
    <mergeCell ref="UCG107:UCN107"/>
    <mergeCell ref="UCO107:UCV107"/>
    <mergeCell ref="TZU107:UAB107"/>
    <mergeCell ref="UAC107:UAJ107"/>
    <mergeCell ref="UAK107:UAR107"/>
    <mergeCell ref="UAS107:UAZ107"/>
    <mergeCell ref="UBA107:UBH107"/>
    <mergeCell ref="TYG107:TYN107"/>
    <mergeCell ref="TYO107:TYV107"/>
    <mergeCell ref="TYW107:TZD107"/>
    <mergeCell ref="TZE107:TZL107"/>
    <mergeCell ref="TZM107:TZT107"/>
    <mergeCell ref="TWS107:TWZ107"/>
    <mergeCell ref="TXA107:TXH107"/>
    <mergeCell ref="TXI107:TXP107"/>
    <mergeCell ref="TXQ107:TXX107"/>
    <mergeCell ref="TXY107:TYF107"/>
    <mergeCell ref="TVE107:TVL107"/>
    <mergeCell ref="TVM107:TVT107"/>
    <mergeCell ref="TVU107:TWB107"/>
    <mergeCell ref="TWC107:TWJ107"/>
    <mergeCell ref="TWK107:TWR107"/>
    <mergeCell ref="TTQ107:TTX107"/>
    <mergeCell ref="TTY107:TUF107"/>
    <mergeCell ref="TUG107:TUN107"/>
    <mergeCell ref="TUO107:TUV107"/>
    <mergeCell ref="TUW107:TVD107"/>
    <mergeCell ref="TSC107:TSJ107"/>
    <mergeCell ref="TSK107:TSR107"/>
    <mergeCell ref="TSS107:TSZ107"/>
    <mergeCell ref="TTA107:TTH107"/>
    <mergeCell ref="TTI107:TTP107"/>
    <mergeCell ref="TQO107:TQV107"/>
    <mergeCell ref="TQW107:TRD107"/>
    <mergeCell ref="TRE107:TRL107"/>
    <mergeCell ref="TRM107:TRT107"/>
    <mergeCell ref="TRU107:TSB107"/>
    <mergeCell ref="TPA107:TPH107"/>
    <mergeCell ref="TPI107:TPP107"/>
    <mergeCell ref="TPQ107:TPX107"/>
    <mergeCell ref="TPY107:TQF107"/>
    <mergeCell ref="TQG107:TQN107"/>
    <mergeCell ref="TNM107:TNT107"/>
    <mergeCell ref="TNU107:TOB107"/>
    <mergeCell ref="TOC107:TOJ107"/>
    <mergeCell ref="TOK107:TOR107"/>
    <mergeCell ref="TOS107:TOZ107"/>
    <mergeCell ref="TLY107:TMF107"/>
    <mergeCell ref="TMG107:TMN107"/>
    <mergeCell ref="TMO107:TMV107"/>
    <mergeCell ref="TMW107:TND107"/>
    <mergeCell ref="TNE107:TNL107"/>
    <mergeCell ref="TKK107:TKR107"/>
    <mergeCell ref="TKS107:TKZ107"/>
    <mergeCell ref="TLA107:TLH107"/>
    <mergeCell ref="TLI107:TLP107"/>
    <mergeCell ref="TLQ107:TLX107"/>
    <mergeCell ref="TIW107:TJD107"/>
    <mergeCell ref="TJE107:TJL107"/>
    <mergeCell ref="TJM107:TJT107"/>
    <mergeCell ref="TJU107:TKB107"/>
    <mergeCell ref="TKC107:TKJ107"/>
    <mergeCell ref="THI107:THP107"/>
    <mergeCell ref="THQ107:THX107"/>
    <mergeCell ref="THY107:TIF107"/>
    <mergeCell ref="TIG107:TIN107"/>
    <mergeCell ref="TIO107:TIV107"/>
    <mergeCell ref="TFU107:TGB107"/>
    <mergeCell ref="TGC107:TGJ107"/>
    <mergeCell ref="TGK107:TGR107"/>
    <mergeCell ref="TGS107:TGZ107"/>
    <mergeCell ref="THA107:THH107"/>
    <mergeCell ref="TEG107:TEN107"/>
    <mergeCell ref="TEO107:TEV107"/>
    <mergeCell ref="TEW107:TFD107"/>
    <mergeCell ref="TFE107:TFL107"/>
    <mergeCell ref="TFM107:TFT107"/>
    <mergeCell ref="TCS107:TCZ107"/>
    <mergeCell ref="TDA107:TDH107"/>
    <mergeCell ref="TDI107:TDP107"/>
    <mergeCell ref="TDQ107:TDX107"/>
    <mergeCell ref="TDY107:TEF107"/>
    <mergeCell ref="TBE107:TBL107"/>
    <mergeCell ref="TBM107:TBT107"/>
    <mergeCell ref="TBU107:TCB107"/>
    <mergeCell ref="TCC107:TCJ107"/>
    <mergeCell ref="TCK107:TCR107"/>
    <mergeCell ref="SZQ107:SZX107"/>
    <mergeCell ref="SZY107:TAF107"/>
    <mergeCell ref="TAG107:TAN107"/>
    <mergeCell ref="TAO107:TAV107"/>
    <mergeCell ref="TAW107:TBD107"/>
    <mergeCell ref="SYC107:SYJ107"/>
    <mergeCell ref="SYK107:SYR107"/>
    <mergeCell ref="SYS107:SYZ107"/>
    <mergeCell ref="SZA107:SZH107"/>
    <mergeCell ref="SZI107:SZP107"/>
    <mergeCell ref="SWO107:SWV107"/>
    <mergeCell ref="SWW107:SXD107"/>
    <mergeCell ref="SXE107:SXL107"/>
    <mergeCell ref="SXM107:SXT107"/>
    <mergeCell ref="SXU107:SYB107"/>
    <mergeCell ref="SVA107:SVH107"/>
    <mergeCell ref="SVI107:SVP107"/>
    <mergeCell ref="SVQ107:SVX107"/>
    <mergeCell ref="SVY107:SWF107"/>
    <mergeCell ref="SWG107:SWN107"/>
    <mergeCell ref="STM107:STT107"/>
    <mergeCell ref="STU107:SUB107"/>
    <mergeCell ref="SUC107:SUJ107"/>
    <mergeCell ref="SUK107:SUR107"/>
    <mergeCell ref="SUS107:SUZ107"/>
    <mergeCell ref="SRY107:SSF107"/>
    <mergeCell ref="SSG107:SSN107"/>
    <mergeCell ref="SSO107:SSV107"/>
    <mergeCell ref="SSW107:STD107"/>
    <mergeCell ref="STE107:STL107"/>
    <mergeCell ref="SQK107:SQR107"/>
    <mergeCell ref="SQS107:SQZ107"/>
    <mergeCell ref="SRA107:SRH107"/>
    <mergeCell ref="SRI107:SRP107"/>
    <mergeCell ref="SRQ107:SRX107"/>
    <mergeCell ref="SOW107:SPD107"/>
    <mergeCell ref="SPE107:SPL107"/>
    <mergeCell ref="SPM107:SPT107"/>
    <mergeCell ref="SPU107:SQB107"/>
    <mergeCell ref="SQC107:SQJ107"/>
    <mergeCell ref="SNI107:SNP107"/>
    <mergeCell ref="SNQ107:SNX107"/>
    <mergeCell ref="SNY107:SOF107"/>
    <mergeCell ref="SOG107:SON107"/>
    <mergeCell ref="SOO107:SOV107"/>
    <mergeCell ref="SLU107:SMB107"/>
    <mergeCell ref="SMC107:SMJ107"/>
    <mergeCell ref="SMK107:SMR107"/>
    <mergeCell ref="SMS107:SMZ107"/>
    <mergeCell ref="SNA107:SNH107"/>
    <mergeCell ref="SKG107:SKN107"/>
    <mergeCell ref="SKO107:SKV107"/>
    <mergeCell ref="SKW107:SLD107"/>
    <mergeCell ref="SLE107:SLL107"/>
    <mergeCell ref="SLM107:SLT107"/>
    <mergeCell ref="SIS107:SIZ107"/>
    <mergeCell ref="SJA107:SJH107"/>
    <mergeCell ref="SJI107:SJP107"/>
    <mergeCell ref="SJQ107:SJX107"/>
    <mergeCell ref="SJY107:SKF107"/>
    <mergeCell ref="SHE107:SHL107"/>
    <mergeCell ref="SHM107:SHT107"/>
    <mergeCell ref="SHU107:SIB107"/>
    <mergeCell ref="SIC107:SIJ107"/>
    <mergeCell ref="SIK107:SIR107"/>
    <mergeCell ref="SFQ107:SFX107"/>
    <mergeCell ref="SFY107:SGF107"/>
    <mergeCell ref="SGG107:SGN107"/>
    <mergeCell ref="SGO107:SGV107"/>
    <mergeCell ref="SGW107:SHD107"/>
    <mergeCell ref="SEC107:SEJ107"/>
    <mergeCell ref="SEK107:SER107"/>
    <mergeCell ref="SES107:SEZ107"/>
    <mergeCell ref="SFA107:SFH107"/>
    <mergeCell ref="SFI107:SFP107"/>
    <mergeCell ref="SCO107:SCV107"/>
    <mergeCell ref="SCW107:SDD107"/>
    <mergeCell ref="SDE107:SDL107"/>
    <mergeCell ref="SDM107:SDT107"/>
    <mergeCell ref="SDU107:SEB107"/>
    <mergeCell ref="SBA107:SBH107"/>
    <mergeCell ref="SBI107:SBP107"/>
    <mergeCell ref="SBQ107:SBX107"/>
    <mergeCell ref="SBY107:SCF107"/>
    <mergeCell ref="SCG107:SCN107"/>
    <mergeCell ref="RZM107:RZT107"/>
    <mergeCell ref="RZU107:SAB107"/>
    <mergeCell ref="SAC107:SAJ107"/>
    <mergeCell ref="SAK107:SAR107"/>
    <mergeCell ref="SAS107:SAZ107"/>
    <mergeCell ref="RXY107:RYF107"/>
    <mergeCell ref="RYG107:RYN107"/>
    <mergeCell ref="RYO107:RYV107"/>
    <mergeCell ref="RYW107:RZD107"/>
    <mergeCell ref="RZE107:RZL107"/>
    <mergeCell ref="RWK107:RWR107"/>
    <mergeCell ref="RWS107:RWZ107"/>
    <mergeCell ref="RXA107:RXH107"/>
    <mergeCell ref="RXI107:RXP107"/>
    <mergeCell ref="RXQ107:RXX107"/>
    <mergeCell ref="RUW107:RVD107"/>
    <mergeCell ref="RVE107:RVL107"/>
    <mergeCell ref="RVM107:RVT107"/>
    <mergeCell ref="RVU107:RWB107"/>
    <mergeCell ref="RWC107:RWJ107"/>
    <mergeCell ref="RTI107:RTP107"/>
    <mergeCell ref="RTQ107:RTX107"/>
    <mergeCell ref="RTY107:RUF107"/>
    <mergeCell ref="RUG107:RUN107"/>
    <mergeCell ref="RUO107:RUV107"/>
    <mergeCell ref="RRU107:RSB107"/>
    <mergeCell ref="RSC107:RSJ107"/>
    <mergeCell ref="RSK107:RSR107"/>
    <mergeCell ref="RSS107:RSZ107"/>
    <mergeCell ref="RTA107:RTH107"/>
    <mergeCell ref="RQG107:RQN107"/>
    <mergeCell ref="RQO107:RQV107"/>
    <mergeCell ref="RQW107:RRD107"/>
    <mergeCell ref="RRE107:RRL107"/>
    <mergeCell ref="RRM107:RRT107"/>
    <mergeCell ref="ROS107:ROZ107"/>
    <mergeCell ref="RPA107:RPH107"/>
    <mergeCell ref="RPI107:RPP107"/>
    <mergeCell ref="RPQ107:RPX107"/>
    <mergeCell ref="RPY107:RQF107"/>
    <mergeCell ref="RNE107:RNL107"/>
    <mergeCell ref="RNM107:RNT107"/>
    <mergeCell ref="RNU107:ROB107"/>
    <mergeCell ref="ROC107:ROJ107"/>
    <mergeCell ref="ROK107:ROR107"/>
    <mergeCell ref="RLQ107:RLX107"/>
    <mergeCell ref="RLY107:RMF107"/>
    <mergeCell ref="RMG107:RMN107"/>
    <mergeCell ref="RMO107:RMV107"/>
    <mergeCell ref="RMW107:RND107"/>
    <mergeCell ref="RKC107:RKJ107"/>
    <mergeCell ref="RKK107:RKR107"/>
    <mergeCell ref="RKS107:RKZ107"/>
    <mergeCell ref="RLA107:RLH107"/>
    <mergeCell ref="RLI107:RLP107"/>
    <mergeCell ref="RIO107:RIV107"/>
    <mergeCell ref="RIW107:RJD107"/>
    <mergeCell ref="RJE107:RJL107"/>
    <mergeCell ref="RJM107:RJT107"/>
    <mergeCell ref="RJU107:RKB107"/>
    <mergeCell ref="RHA107:RHH107"/>
    <mergeCell ref="RHI107:RHP107"/>
    <mergeCell ref="RHQ107:RHX107"/>
    <mergeCell ref="RHY107:RIF107"/>
    <mergeCell ref="RIG107:RIN107"/>
    <mergeCell ref="RFM107:RFT107"/>
    <mergeCell ref="RFU107:RGB107"/>
    <mergeCell ref="RGC107:RGJ107"/>
    <mergeCell ref="RGK107:RGR107"/>
    <mergeCell ref="RGS107:RGZ107"/>
    <mergeCell ref="RDY107:REF107"/>
    <mergeCell ref="REG107:REN107"/>
    <mergeCell ref="REO107:REV107"/>
    <mergeCell ref="REW107:RFD107"/>
    <mergeCell ref="RFE107:RFL107"/>
    <mergeCell ref="RCK107:RCR107"/>
    <mergeCell ref="RCS107:RCZ107"/>
    <mergeCell ref="RDA107:RDH107"/>
    <mergeCell ref="RDI107:RDP107"/>
    <mergeCell ref="RDQ107:RDX107"/>
    <mergeCell ref="RAW107:RBD107"/>
    <mergeCell ref="RBE107:RBL107"/>
    <mergeCell ref="RBM107:RBT107"/>
    <mergeCell ref="RBU107:RCB107"/>
    <mergeCell ref="RCC107:RCJ107"/>
    <mergeCell ref="QZI107:QZP107"/>
    <mergeCell ref="QZQ107:QZX107"/>
    <mergeCell ref="QZY107:RAF107"/>
    <mergeCell ref="RAG107:RAN107"/>
    <mergeCell ref="RAO107:RAV107"/>
    <mergeCell ref="QXU107:QYB107"/>
    <mergeCell ref="QYC107:QYJ107"/>
    <mergeCell ref="QYK107:QYR107"/>
    <mergeCell ref="QYS107:QYZ107"/>
    <mergeCell ref="QZA107:QZH107"/>
    <mergeCell ref="QWG107:QWN107"/>
    <mergeCell ref="QWO107:QWV107"/>
    <mergeCell ref="QWW107:QXD107"/>
    <mergeCell ref="QXE107:QXL107"/>
    <mergeCell ref="QXM107:QXT107"/>
    <mergeCell ref="QUS107:QUZ107"/>
    <mergeCell ref="QVA107:QVH107"/>
    <mergeCell ref="QVI107:QVP107"/>
    <mergeCell ref="QVQ107:QVX107"/>
    <mergeCell ref="QVY107:QWF107"/>
    <mergeCell ref="QTE107:QTL107"/>
    <mergeCell ref="QTM107:QTT107"/>
    <mergeCell ref="QTU107:QUB107"/>
    <mergeCell ref="QUC107:QUJ107"/>
    <mergeCell ref="QUK107:QUR107"/>
    <mergeCell ref="QRQ107:QRX107"/>
    <mergeCell ref="QRY107:QSF107"/>
    <mergeCell ref="QSG107:QSN107"/>
    <mergeCell ref="QSO107:QSV107"/>
    <mergeCell ref="QSW107:QTD107"/>
    <mergeCell ref="QQC107:QQJ107"/>
    <mergeCell ref="QQK107:QQR107"/>
    <mergeCell ref="QQS107:QQZ107"/>
    <mergeCell ref="QRA107:QRH107"/>
    <mergeCell ref="QRI107:QRP107"/>
    <mergeCell ref="QOO107:QOV107"/>
    <mergeCell ref="QOW107:QPD107"/>
    <mergeCell ref="QPE107:QPL107"/>
    <mergeCell ref="QPM107:QPT107"/>
    <mergeCell ref="QPU107:QQB107"/>
    <mergeCell ref="QNA107:QNH107"/>
    <mergeCell ref="QNI107:QNP107"/>
    <mergeCell ref="QNQ107:QNX107"/>
    <mergeCell ref="QNY107:QOF107"/>
    <mergeCell ref="QOG107:QON107"/>
    <mergeCell ref="QLM107:QLT107"/>
    <mergeCell ref="QLU107:QMB107"/>
    <mergeCell ref="QMC107:QMJ107"/>
    <mergeCell ref="QMK107:QMR107"/>
    <mergeCell ref="QMS107:QMZ107"/>
    <mergeCell ref="QJY107:QKF107"/>
    <mergeCell ref="QKG107:QKN107"/>
    <mergeCell ref="QKO107:QKV107"/>
    <mergeCell ref="QKW107:QLD107"/>
    <mergeCell ref="QLE107:QLL107"/>
    <mergeCell ref="QIK107:QIR107"/>
    <mergeCell ref="QIS107:QIZ107"/>
    <mergeCell ref="QJA107:QJH107"/>
    <mergeCell ref="QJI107:QJP107"/>
    <mergeCell ref="QJQ107:QJX107"/>
    <mergeCell ref="QGW107:QHD107"/>
    <mergeCell ref="QHE107:QHL107"/>
    <mergeCell ref="QHM107:QHT107"/>
    <mergeCell ref="QHU107:QIB107"/>
    <mergeCell ref="QIC107:QIJ107"/>
    <mergeCell ref="QFI107:QFP107"/>
    <mergeCell ref="QFQ107:QFX107"/>
    <mergeCell ref="QFY107:QGF107"/>
    <mergeCell ref="QGG107:QGN107"/>
    <mergeCell ref="QGO107:QGV107"/>
    <mergeCell ref="QDU107:QEB107"/>
    <mergeCell ref="QEC107:QEJ107"/>
    <mergeCell ref="QEK107:QER107"/>
    <mergeCell ref="QES107:QEZ107"/>
    <mergeCell ref="QFA107:QFH107"/>
    <mergeCell ref="QCG107:QCN107"/>
    <mergeCell ref="QCO107:QCV107"/>
    <mergeCell ref="QCW107:QDD107"/>
    <mergeCell ref="QDE107:QDL107"/>
    <mergeCell ref="QDM107:QDT107"/>
    <mergeCell ref="QAS107:QAZ107"/>
    <mergeCell ref="QBA107:QBH107"/>
    <mergeCell ref="QBI107:QBP107"/>
    <mergeCell ref="QBQ107:QBX107"/>
    <mergeCell ref="QBY107:QCF107"/>
    <mergeCell ref="PZE107:PZL107"/>
    <mergeCell ref="PZM107:PZT107"/>
    <mergeCell ref="PZU107:QAB107"/>
    <mergeCell ref="QAC107:QAJ107"/>
    <mergeCell ref="QAK107:QAR107"/>
    <mergeCell ref="PXQ107:PXX107"/>
    <mergeCell ref="PXY107:PYF107"/>
    <mergeCell ref="PYG107:PYN107"/>
    <mergeCell ref="PYO107:PYV107"/>
    <mergeCell ref="PYW107:PZD107"/>
    <mergeCell ref="PWC107:PWJ107"/>
    <mergeCell ref="PWK107:PWR107"/>
    <mergeCell ref="PWS107:PWZ107"/>
    <mergeCell ref="PXA107:PXH107"/>
    <mergeCell ref="PXI107:PXP107"/>
    <mergeCell ref="PUO107:PUV107"/>
    <mergeCell ref="PUW107:PVD107"/>
    <mergeCell ref="PVE107:PVL107"/>
    <mergeCell ref="PVM107:PVT107"/>
    <mergeCell ref="PVU107:PWB107"/>
    <mergeCell ref="PTA107:PTH107"/>
    <mergeCell ref="PTI107:PTP107"/>
    <mergeCell ref="PTQ107:PTX107"/>
    <mergeCell ref="PTY107:PUF107"/>
    <mergeCell ref="PUG107:PUN107"/>
    <mergeCell ref="PRM107:PRT107"/>
    <mergeCell ref="PRU107:PSB107"/>
    <mergeCell ref="PSC107:PSJ107"/>
    <mergeCell ref="PSK107:PSR107"/>
    <mergeCell ref="PSS107:PSZ107"/>
    <mergeCell ref="PPY107:PQF107"/>
    <mergeCell ref="PQG107:PQN107"/>
    <mergeCell ref="PQO107:PQV107"/>
    <mergeCell ref="PQW107:PRD107"/>
    <mergeCell ref="PRE107:PRL107"/>
    <mergeCell ref="POK107:POR107"/>
    <mergeCell ref="POS107:POZ107"/>
    <mergeCell ref="PPA107:PPH107"/>
    <mergeCell ref="PPI107:PPP107"/>
    <mergeCell ref="PPQ107:PPX107"/>
    <mergeCell ref="PMW107:PND107"/>
    <mergeCell ref="PNE107:PNL107"/>
    <mergeCell ref="PNM107:PNT107"/>
    <mergeCell ref="PNU107:POB107"/>
    <mergeCell ref="POC107:POJ107"/>
    <mergeCell ref="PLI107:PLP107"/>
    <mergeCell ref="PLQ107:PLX107"/>
    <mergeCell ref="PLY107:PMF107"/>
    <mergeCell ref="PMG107:PMN107"/>
    <mergeCell ref="PMO107:PMV107"/>
    <mergeCell ref="PJU107:PKB107"/>
    <mergeCell ref="PKC107:PKJ107"/>
    <mergeCell ref="PKK107:PKR107"/>
    <mergeCell ref="PKS107:PKZ107"/>
    <mergeCell ref="PLA107:PLH107"/>
    <mergeCell ref="PIG107:PIN107"/>
    <mergeCell ref="PIO107:PIV107"/>
    <mergeCell ref="PIW107:PJD107"/>
    <mergeCell ref="PJE107:PJL107"/>
    <mergeCell ref="PJM107:PJT107"/>
    <mergeCell ref="PGS107:PGZ107"/>
    <mergeCell ref="PHA107:PHH107"/>
    <mergeCell ref="PHI107:PHP107"/>
    <mergeCell ref="PHQ107:PHX107"/>
    <mergeCell ref="PHY107:PIF107"/>
    <mergeCell ref="PFE107:PFL107"/>
    <mergeCell ref="PFM107:PFT107"/>
    <mergeCell ref="PFU107:PGB107"/>
    <mergeCell ref="PGC107:PGJ107"/>
    <mergeCell ref="PGK107:PGR107"/>
    <mergeCell ref="PDQ107:PDX107"/>
    <mergeCell ref="PDY107:PEF107"/>
    <mergeCell ref="PEG107:PEN107"/>
    <mergeCell ref="PEO107:PEV107"/>
    <mergeCell ref="PEW107:PFD107"/>
    <mergeCell ref="PCC107:PCJ107"/>
    <mergeCell ref="PCK107:PCR107"/>
    <mergeCell ref="PCS107:PCZ107"/>
    <mergeCell ref="PDA107:PDH107"/>
    <mergeCell ref="PDI107:PDP107"/>
    <mergeCell ref="PAO107:PAV107"/>
    <mergeCell ref="PAW107:PBD107"/>
    <mergeCell ref="PBE107:PBL107"/>
    <mergeCell ref="PBM107:PBT107"/>
    <mergeCell ref="PBU107:PCB107"/>
    <mergeCell ref="OZA107:OZH107"/>
    <mergeCell ref="OZI107:OZP107"/>
    <mergeCell ref="OZQ107:OZX107"/>
    <mergeCell ref="OZY107:PAF107"/>
    <mergeCell ref="PAG107:PAN107"/>
    <mergeCell ref="OXM107:OXT107"/>
    <mergeCell ref="OXU107:OYB107"/>
    <mergeCell ref="OYC107:OYJ107"/>
    <mergeCell ref="OYK107:OYR107"/>
    <mergeCell ref="OYS107:OYZ107"/>
    <mergeCell ref="OVY107:OWF107"/>
    <mergeCell ref="OWG107:OWN107"/>
    <mergeCell ref="OWO107:OWV107"/>
    <mergeCell ref="OWW107:OXD107"/>
    <mergeCell ref="OXE107:OXL107"/>
    <mergeCell ref="OUK107:OUR107"/>
    <mergeCell ref="OUS107:OUZ107"/>
    <mergeCell ref="OVA107:OVH107"/>
    <mergeCell ref="OVI107:OVP107"/>
    <mergeCell ref="OVQ107:OVX107"/>
    <mergeCell ref="OSW107:OTD107"/>
    <mergeCell ref="OTE107:OTL107"/>
    <mergeCell ref="OTM107:OTT107"/>
    <mergeCell ref="OTU107:OUB107"/>
    <mergeCell ref="OUC107:OUJ107"/>
    <mergeCell ref="ORI107:ORP107"/>
    <mergeCell ref="ORQ107:ORX107"/>
    <mergeCell ref="ORY107:OSF107"/>
    <mergeCell ref="OSG107:OSN107"/>
    <mergeCell ref="OSO107:OSV107"/>
    <mergeCell ref="OPU107:OQB107"/>
    <mergeCell ref="OQC107:OQJ107"/>
    <mergeCell ref="OQK107:OQR107"/>
    <mergeCell ref="OQS107:OQZ107"/>
    <mergeCell ref="ORA107:ORH107"/>
    <mergeCell ref="OOG107:OON107"/>
    <mergeCell ref="OOO107:OOV107"/>
    <mergeCell ref="OOW107:OPD107"/>
    <mergeCell ref="OPE107:OPL107"/>
    <mergeCell ref="OPM107:OPT107"/>
    <mergeCell ref="OMS107:OMZ107"/>
    <mergeCell ref="ONA107:ONH107"/>
    <mergeCell ref="ONI107:ONP107"/>
    <mergeCell ref="ONQ107:ONX107"/>
    <mergeCell ref="ONY107:OOF107"/>
    <mergeCell ref="OLE107:OLL107"/>
    <mergeCell ref="OLM107:OLT107"/>
    <mergeCell ref="OLU107:OMB107"/>
    <mergeCell ref="OMC107:OMJ107"/>
    <mergeCell ref="OMK107:OMR107"/>
    <mergeCell ref="OJQ107:OJX107"/>
    <mergeCell ref="OJY107:OKF107"/>
    <mergeCell ref="OKG107:OKN107"/>
    <mergeCell ref="OKO107:OKV107"/>
    <mergeCell ref="OKW107:OLD107"/>
    <mergeCell ref="OIC107:OIJ107"/>
    <mergeCell ref="OIK107:OIR107"/>
    <mergeCell ref="OIS107:OIZ107"/>
    <mergeCell ref="OJA107:OJH107"/>
    <mergeCell ref="OJI107:OJP107"/>
    <mergeCell ref="OGO107:OGV107"/>
    <mergeCell ref="OGW107:OHD107"/>
    <mergeCell ref="OHE107:OHL107"/>
    <mergeCell ref="OHM107:OHT107"/>
    <mergeCell ref="OHU107:OIB107"/>
    <mergeCell ref="OFA107:OFH107"/>
    <mergeCell ref="OFI107:OFP107"/>
    <mergeCell ref="OFQ107:OFX107"/>
    <mergeCell ref="OFY107:OGF107"/>
    <mergeCell ref="OGG107:OGN107"/>
    <mergeCell ref="ODM107:ODT107"/>
    <mergeCell ref="ODU107:OEB107"/>
    <mergeCell ref="OEC107:OEJ107"/>
    <mergeCell ref="OEK107:OER107"/>
    <mergeCell ref="OES107:OEZ107"/>
    <mergeCell ref="OBY107:OCF107"/>
    <mergeCell ref="OCG107:OCN107"/>
    <mergeCell ref="OCO107:OCV107"/>
    <mergeCell ref="OCW107:ODD107"/>
    <mergeCell ref="ODE107:ODL107"/>
    <mergeCell ref="OAK107:OAR107"/>
    <mergeCell ref="OAS107:OAZ107"/>
    <mergeCell ref="OBA107:OBH107"/>
    <mergeCell ref="OBI107:OBP107"/>
    <mergeCell ref="OBQ107:OBX107"/>
    <mergeCell ref="NYW107:NZD107"/>
    <mergeCell ref="NZE107:NZL107"/>
    <mergeCell ref="NZM107:NZT107"/>
    <mergeCell ref="NZU107:OAB107"/>
    <mergeCell ref="OAC107:OAJ107"/>
    <mergeCell ref="NXI107:NXP107"/>
    <mergeCell ref="NXQ107:NXX107"/>
    <mergeCell ref="NXY107:NYF107"/>
    <mergeCell ref="NYG107:NYN107"/>
    <mergeCell ref="NYO107:NYV107"/>
    <mergeCell ref="NVU107:NWB107"/>
    <mergeCell ref="NWC107:NWJ107"/>
    <mergeCell ref="NWK107:NWR107"/>
    <mergeCell ref="NWS107:NWZ107"/>
    <mergeCell ref="NXA107:NXH107"/>
    <mergeCell ref="NUG107:NUN107"/>
    <mergeCell ref="NUO107:NUV107"/>
    <mergeCell ref="NUW107:NVD107"/>
    <mergeCell ref="NVE107:NVL107"/>
    <mergeCell ref="NVM107:NVT107"/>
    <mergeCell ref="NSS107:NSZ107"/>
    <mergeCell ref="NTA107:NTH107"/>
    <mergeCell ref="NTI107:NTP107"/>
    <mergeCell ref="NTQ107:NTX107"/>
    <mergeCell ref="NTY107:NUF107"/>
    <mergeCell ref="NRE107:NRL107"/>
    <mergeCell ref="NRM107:NRT107"/>
    <mergeCell ref="NRU107:NSB107"/>
    <mergeCell ref="NSC107:NSJ107"/>
    <mergeCell ref="NSK107:NSR107"/>
    <mergeCell ref="NPQ107:NPX107"/>
    <mergeCell ref="NPY107:NQF107"/>
    <mergeCell ref="NQG107:NQN107"/>
    <mergeCell ref="NQO107:NQV107"/>
    <mergeCell ref="NQW107:NRD107"/>
    <mergeCell ref="NOC107:NOJ107"/>
    <mergeCell ref="NOK107:NOR107"/>
    <mergeCell ref="NOS107:NOZ107"/>
    <mergeCell ref="NPA107:NPH107"/>
    <mergeCell ref="NPI107:NPP107"/>
    <mergeCell ref="NMO107:NMV107"/>
    <mergeCell ref="NMW107:NND107"/>
    <mergeCell ref="NNE107:NNL107"/>
    <mergeCell ref="NNM107:NNT107"/>
    <mergeCell ref="NNU107:NOB107"/>
    <mergeCell ref="NLA107:NLH107"/>
    <mergeCell ref="NLI107:NLP107"/>
    <mergeCell ref="NLQ107:NLX107"/>
    <mergeCell ref="NLY107:NMF107"/>
    <mergeCell ref="NMG107:NMN107"/>
    <mergeCell ref="NJM107:NJT107"/>
    <mergeCell ref="NJU107:NKB107"/>
    <mergeCell ref="NKC107:NKJ107"/>
    <mergeCell ref="NKK107:NKR107"/>
    <mergeCell ref="NKS107:NKZ107"/>
    <mergeCell ref="NHY107:NIF107"/>
    <mergeCell ref="NIG107:NIN107"/>
    <mergeCell ref="NIO107:NIV107"/>
    <mergeCell ref="NIW107:NJD107"/>
    <mergeCell ref="NJE107:NJL107"/>
    <mergeCell ref="NGK107:NGR107"/>
    <mergeCell ref="NGS107:NGZ107"/>
    <mergeCell ref="NHA107:NHH107"/>
    <mergeCell ref="NHI107:NHP107"/>
    <mergeCell ref="NHQ107:NHX107"/>
    <mergeCell ref="NEW107:NFD107"/>
    <mergeCell ref="NFE107:NFL107"/>
    <mergeCell ref="NFM107:NFT107"/>
    <mergeCell ref="NFU107:NGB107"/>
    <mergeCell ref="NGC107:NGJ107"/>
    <mergeCell ref="NDI107:NDP107"/>
    <mergeCell ref="NDQ107:NDX107"/>
    <mergeCell ref="NDY107:NEF107"/>
    <mergeCell ref="NEG107:NEN107"/>
    <mergeCell ref="NEO107:NEV107"/>
    <mergeCell ref="NBU107:NCB107"/>
    <mergeCell ref="NCC107:NCJ107"/>
    <mergeCell ref="NCK107:NCR107"/>
    <mergeCell ref="NCS107:NCZ107"/>
    <mergeCell ref="NDA107:NDH107"/>
    <mergeCell ref="NAG107:NAN107"/>
    <mergeCell ref="NAO107:NAV107"/>
    <mergeCell ref="NAW107:NBD107"/>
    <mergeCell ref="NBE107:NBL107"/>
    <mergeCell ref="NBM107:NBT107"/>
    <mergeCell ref="MYS107:MYZ107"/>
    <mergeCell ref="MZA107:MZH107"/>
    <mergeCell ref="MZI107:MZP107"/>
    <mergeCell ref="MZQ107:MZX107"/>
    <mergeCell ref="MZY107:NAF107"/>
    <mergeCell ref="MXE107:MXL107"/>
    <mergeCell ref="MXM107:MXT107"/>
    <mergeCell ref="MXU107:MYB107"/>
    <mergeCell ref="MYC107:MYJ107"/>
    <mergeCell ref="MYK107:MYR107"/>
    <mergeCell ref="MVQ107:MVX107"/>
    <mergeCell ref="MVY107:MWF107"/>
    <mergeCell ref="MWG107:MWN107"/>
    <mergeCell ref="MWO107:MWV107"/>
    <mergeCell ref="MWW107:MXD107"/>
    <mergeCell ref="MUC107:MUJ107"/>
    <mergeCell ref="MUK107:MUR107"/>
    <mergeCell ref="MUS107:MUZ107"/>
    <mergeCell ref="MVA107:MVH107"/>
    <mergeCell ref="MVI107:MVP107"/>
    <mergeCell ref="MSO107:MSV107"/>
    <mergeCell ref="MSW107:MTD107"/>
    <mergeCell ref="MTE107:MTL107"/>
    <mergeCell ref="MTM107:MTT107"/>
    <mergeCell ref="MTU107:MUB107"/>
    <mergeCell ref="MRA107:MRH107"/>
    <mergeCell ref="MRI107:MRP107"/>
    <mergeCell ref="MRQ107:MRX107"/>
    <mergeCell ref="MRY107:MSF107"/>
    <mergeCell ref="MSG107:MSN107"/>
    <mergeCell ref="MPM107:MPT107"/>
    <mergeCell ref="MPU107:MQB107"/>
    <mergeCell ref="MQC107:MQJ107"/>
    <mergeCell ref="MQK107:MQR107"/>
    <mergeCell ref="MQS107:MQZ107"/>
    <mergeCell ref="MNY107:MOF107"/>
    <mergeCell ref="MOG107:MON107"/>
    <mergeCell ref="MOO107:MOV107"/>
    <mergeCell ref="MOW107:MPD107"/>
    <mergeCell ref="MPE107:MPL107"/>
    <mergeCell ref="MMK107:MMR107"/>
    <mergeCell ref="MMS107:MMZ107"/>
    <mergeCell ref="MNA107:MNH107"/>
    <mergeCell ref="MNI107:MNP107"/>
    <mergeCell ref="MNQ107:MNX107"/>
    <mergeCell ref="MKW107:MLD107"/>
    <mergeCell ref="MLE107:MLL107"/>
    <mergeCell ref="MLM107:MLT107"/>
    <mergeCell ref="MLU107:MMB107"/>
    <mergeCell ref="MMC107:MMJ107"/>
    <mergeCell ref="MJI107:MJP107"/>
    <mergeCell ref="MJQ107:MJX107"/>
    <mergeCell ref="MJY107:MKF107"/>
    <mergeCell ref="MKG107:MKN107"/>
    <mergeCell ref="MKO107:MKV107"/>
    <mergeCell ref="MHU107:MIB107"/>
    <mergeCell ref="MIC107:MIJ107"/>
    <mergeCell ref="MIK107:MIR107"/>
    <mergeCell ref="MIS107:MIZ107"/>
    <mergeCell ref="MJA107:MJH107"/>
    <mergeCell ref="MGG107:MGN107"/>
    <mergeCell ref="MGO107:MGV107"/>
    <mergeCell ref="MGW107:MHD107"/>
    <mergeCell ref="MHE107:MHL107"/>
    <mergeCell ref="MHM107:MHT107"/>
    <mergeCell ref="MES107:MEZ107"/>
    <mergeCell ref="MFA107:MFH107"/>
    <mergeCell ref="MFI107:MFP107"/>
    <mergeCell ref="MFQ107:MFX107"/>
    <mergeCell ref="MFY107:MGF107"/>
    <mergeCell ref="MDE107:MDL107"/>
    <mergeCell ref="MDM107:MDT107"/>
    <mergeCell ref="MDU107:MEB107"/>
    <mergeCell ref="MEC107:MEJ107"/>
    <mergeCell ref="MEK107:MER107"/>
    <mergeCell ref="MBQ107:MBX107"/>
    <mergeCell ref="MBY107:MCF107"/>
    <mergeCell ref="MCG107:MCN107"/>
    <mergeCell ref="MCO107:MCV107"/>
    <mergeCell ref="MCW107:MDD107"/>
    <mergeCell ref="MAC107:MAJ107"/>
    <mergeCell ref="MAK107:MAR107"/>
    <mergeCell ref="MAS107:MAZ107"/>
    <mergeCell ref="MBA107:MBH107"/>
    <mergeCell ref="MBI107:MBP107"/>
    <mergeCell ref="LYO107:LYV107"/>
    <mergeCell ref="LYW107:LZD107"/>
    <mergeCell ref="LZE107:LZL107"/>
    <mergeCell ref="LZM107:LZT107"/>
    <mergeCell ref="LZU107:MAB107"/>
    <mergeCell ref="LXA107:LXH107"/>
    <mergeCell ref="LXI107:LXP107"/>
    <mergeCell ref="LXQ107:LXX107"/>
    <mergeCell ref="LXY107:LYF107"/>
    <mergeCell ref="LYG107:LYN107"/>
    <mergeCell ref="LVM107:LVT107"/>
    <mergeCell ref="LVU107:LWB107"/>
    <mergeCell ref="LWC107:LWJ107"/>
    <mergeCell ref="LWK107:LWR107"/>
    <mergeCell ref="LWS107:LWZ107"/>
    <mergeCell ref="LTY107:LUF107"/>
    <mergeCell ref="LUG107:LUN107"/>
    <mergeCell ref="LUO107:LUV107"/>
    <mergeCell ref="LUW107:LVD107"/>
    <mergeCell ref="LVE107:LVL107"/>
    <mergeCell ref="LSK107:LSR107"/>
    <mergeCell ref="LSS107:LSZ107"/>
    <mergeCell ref="LTA107:LTH107"/>
    <mergeCell ref="LTI107:LTP107"/>
    <mergeCell ref="LTQ107:LTX107"/>
    <mergeCell ref="LQW107:LRD107"/>
    <mergeCell ref="LRE107:LRL107"/>
    <mergeCell ref="LRM107:LRT107"/>
    <mergeCell ref="LRU107:LSB107"/>
    <mergeCell ref="LSC107:LSJ107"/>
    <mergeCell ref="LPI107:LPP107"/>
    <mergeCell ref="LPQ107:LPX107"/>
    <mergeCell ref="LPY107:LQF107"/>
    <mergeCell ref="LQG107:LQN107"/>
    <mergeCell ref="LQO107:LQV107"/>
    <mergeCell ref="LNU107:LOB107"/>
    <mergeCell ref="LOC107:LOJ107"/>
    <mergeCell ref="LOK107:LOR107"/>
    <mergeCell ref="LOS107:LOZ107"/>
    <mergeCell ref="LPA107:LPH107"/>
    <mergeCell ref="LMG107:LMN107"/>
    <mergeCell ref="LMO107:LMV107"/>
    <mergeCell ref="LMW107:LND107"/>
    <mergeCell ref="LNE107:LNL107"/>
    <mergeCell ref="LNM107:LNT107"/>
    <mergeCell ref="LKS107:LKZ107"/>
    <mergeCell ref="LLA107:LLH107"/>
    <mergeCell ref="LLI107:LLP107"/>
    <mergeCell ref="LLQ107:LLX107"/>
    <mergeCell ref="LLY107:LMF107"/>
    <mergeCell ref="LJE107:LJL107"/>
    <mergeCell ref="LJM107:LJT107"/>
    <mergeCell ref="LJU107:LKB107"/>
    <mergeCell ref="LKC107:LKJ107"/>
    <mergeCell ref="LKK107:LKR107"/>
    <mergeCell ref="LHQ107:LHX107"/>
    <mergeCell ref="LHY107:LIF107"/>
    <mergeCell ref="LIG107:LIN107"/>
    <mergeCell ref="LIO107:LIV107"/>
    <mergeCell ref="LIW107:LJD107"/>
    <mergeCell ref="LGC107:LGJ107"/>
    <mergeCell ref="LGK107:LGR107"/>
    <mergeCell ref="LGS107:LGZ107"/>
    <mergeCell ref="LHA107:LHH107"/>
    <mergeCell ref="LHI107:LHP107"/>
    <mergeCell ref="LEO107:LEV107"/>
    <mergeCell ref="LEW107:LFD107"/>
    <mergeCell ref="LFE107:LFL107"/>
    <mergeCell ref="LFM107:LFT107"/>
    <mergeCell ref="LFU107:LGB107"/>
    <mergeCell ref="LDA107:LDH107"/>
    <mergeCell ref="LDI107:LDP107"/>
    <mergeCell ref="LDQ107:LDX107"/>
    <mergeCell ref="LDY107:LEF107"/>
    <mergeCell ref="LEG107:LEN107"/>
    <mergeCell ref="LBM107:LBT107"/>
    <mergeCell ref="LBU107:LCB107"/>
    <mergeCell ref="LCC107:LCJ107"/>
    <mergeCell ref="LCK107:LCR107"/>
    <mergeCell ref="LCS107:LCZ107"/>
    <mergeCell ref="KZY107:LAF107"/>
    <mergeCell ref="LAG107:LAN107"/>
    <mergeCell ref="LAO107:LAV107"/>
    <mergeCell ref="LAW107:LBD107"/>
    <mergeCell ref="LBE107:LBL107"/>
    <mergeCell ref="KYK107:KYR107"/>
    <mergeCell ref="KYS107:KYZ107"/>
    <mergeCell ref="KZA107:KZH107"/>
    <mergeCell ref="KZI107:KZP107"/>
    <mergeCell ref="KZQ107:KZX107"/>
    <mergeCell ref="KWW107:KXD107"/>
    <mergeCell ref="KXE107:KXL107"/>
    <mergeCell ref="KXM107:KXT107"/>
    <mergeCell ref="KXU107:KYB107"/>
    <mergeCell ref="KYC107:KYJ107"/>
    <mergeCell ref="KVI107:KVP107"/>
    <mergeCell ref="KVQ107:KVX107"/>
    <mergeCell ref="KVY107:KWF107"/>
    <mergeCell ref="KWG107:KWN107"/>
    <mergeCell ref="KWO107:KWV107"/>
    <mergeCell ref="KTU107:KUB107"/>
    <mergeCell ref="KUC107:KUJ107"/>
    <mergeCell ref="KUK107:KUR107"/>
    <mergeCell ref="KUS107:KUZ107"/>
    <mergeCell ref="KVA107:KVH107"/>
    <mergeCell ref="KSG107:KSN107"/>
    <mergeCell ref="KSO107:KSV107"/>
    <mergeCell ref="KSW107:KTD107"/>
    <mergeCell ref="KTE107:KTL107"/>
    <mergeCell ref="KTM107:KTT107"/>
    <mergeCell ref="KQS107:KQZ107"/>
    <mergeCell ref="KRA107:KRH107"/>
    <mergeCell ref="KRI107:KRP107"/>
    <mergeCell ref="KRQ107:KRX107"/>
    <mergeCell ref="KRY107:KSF107"/>
    <mergeCell ref="KPE107:KPL107"/>
    <mergeCell ref="KPM107:KPT107"/>
    <mergeCell ref="KPU107:KQB107"/>
    <mergeCell ref="KQC107:KQJ107"/>
    <mergeCell ref="KQK107:KQR107"/>
    <mergeCell ref="KNQ107:KNX107"/>
    <mergeCell ref="KNY107:KOF107"/>
    <mergeCell ref="KOG107:KON107"/>
    <mergeCell ref="KOO107:KOV107"/>
    <mergeCell ref="KOW107:KPD107"/>
    <mergeCell ref="KMC107:KMJ107"/>
    <mergeCell ref="KMK107:KMR107"/>
    <mergeCell ref="KMS107:KMZ107"/>
    <mergeCell ref="KNA107:KNH107"/>
    <mergeCell ref="KNI107:KNP107"/>
    <mergeCell ref="KKO107:KKV107"/>
    <mergeCell ref="KKW107:KLD107"/>
    <mergeCell ref="KLE107:KLL107"/>
    <mergeCell ref="KLM107:KLT107"/>
    <mergeCell ref="KLU107:KMB107"/>
    <mergeCell ref="KJA107:KJH107"/>
    <mergeCell ref="KJI107:KJP107"/>
    <mergeCell ref="KJQ107:KJX107"/>
    <mergeCell ref="KJY107:KKF107"/>
    <mergeCell ref="KKG107:KKN107"/>
    <mergeCell ref="KHM107:KHT107"/>
    <mergeCell ref="KHU107:KIB107"/>
    <mergeCell ref="KIC107:KIJ107"/>
    <mergeCell ref="KIK107:KIR107"/>
    <mergeCell ref="KIS107:KIZ107"/>
    <mergeCell ref="KFY107:KGF107"/>
    <mergeCell ref="KGG107:KGN107"/>
    <mergeCell ref="KGO107:KGV107"/>
    <mergeCell ref="KGW107:KHD107"/>
    <mergeCell ref="KHE107:KHL107"/>
    <mergeCell ref="KEK107:KER107"/>
    <mergeCell ref="KES107:KEZ107"/>
    <mergeCell ref="KFA107:KFH107"/>
    <mergeCell ref="KFI107:KFP107"/>
    <mergeCell ref="KFQ107:KFX107"/>
    <mergeCell ref="KCW107:KDD107"/>
    <mergeCell ref="KDE107:KDL107"/>
    <mergeCell ref="KDM107:KDT107"/>
    <mergeCell ref="KDU107:KEB107"/>
    <mergeCell ref="KEC107:KEJ107"/>
    <mergeCell ref="KBI107:KBP107"/>
    <mergeCell ref="KBQ107:KBX107"/>
    <mergeCell ref="KBY107:KCF107"/>
    <mergeCell ref="KCG107:KCN107"/>
    <mergeCell ref="KCO107:KCV107"/>
    <mergeCell ref="JZU107:KAB107"/>
    <mergeCell ref="KAC107:KAJ107"/>
    <mergeCell ref="KAK107:KAR107"/>
    <mergeCell ref="KAS107:KAZ107"/>
    <mergeCell ref="KBA107:KBH107"/>
    <mergeCell ref="JYG107:JYN107"/>
    <mergeCell ref="JYO107:JYV107"/>
    <mergeCell ref="JYW107:JZD107"/>
    <mergeCell ref="JZE107:JZL107"/>
    <mergeCell ref="JZM107:JZT107"/>
    <mergeCell ref="JWS107:JWZ107"/>
    <mergeCell ref="JXA107:JXH107"/>
    <mergeCell ref="JXI107:JXP107"/>
    <mergeCell ref="JXQ107:JXX107"/>
    <mergeCell ref="JXY107:JYF107"/>
    <mergeCell ref="JVE107:JVL107"/>
    <mergeCell ref="JVM107:JVT107"/>
    <mergeCell ref="JVU107:JWB107"/>
    <mergeCell ref="JWC107:JWJ107"/>
    <mergeCell ref="JWK107:JWR107"/>
    <mergeCell ref="JTQ107:JTX107"/>
    <mergeCell ref="JTY107:JUF107"/>
    <mergeCell ref="JUG107:JUN107"/>
    <mergeCell ref="JUO107:JUV107"/>
    <mergeCell ref="JUW107:JVD107"/>
    <mergeCell ref="JSC107:JSJ107"/>
    <mergeCell ref="JSK107:JSR107"/>
    <mergeCell ref="JSS107:JSZ107"/>
    <mergeCell ref="JTA107:JTH107"/>
    <mergeCell ref="JTI107:JTP107"/>
    <mergeCell ref="JQO107:JQV107"/>
    <mergeCell ref="JQW107:JRD107"/>
    <mergeCell ref="JRE107:JRL107"/>
    <mergeCell ref="JRM107:JRT107"/>
    <mergeCell ref="JRU107:JSB107"/>
    <mergeCell ref="JPA107:JPH107"/>
    <mergeCell ref="JPI107:JPP107"/>
    <mergeCell ref="JPQ107:JPX107"/>
    <mergeCell ref="JPY107:JQF107"/>
    <mergeCell ref="JQG107:JQN107"/>
    <mergeCell ref="JNM107:JNT107"/>
    <mergeCell ref="JNU107:JOB107"/>
    <mergeCell ref="JOC107:JOJ107"/>
    <mergeCell ref="JOK107:JOR107"/>
    <mergeCell ref="JOS107:JOZ107"/>
    <mergeCell ref="JLY107:JMF107"/>
    <mergeCell ref="JMG107:JMN107"/>
    <mergeCell ref="JMO107:JMV107"/>
    <mergeCell ref="JMW107:JND107"/>
    <mergeCell ref="JNE107:JNL107"/>
    <mergeCell ref="JKK107:JKR107"/>
    <mergeCell ref="JKS107:JKZ107"/>
    <mergeCell ref="JLA107:JLH107"/>
    <mergeCell ref="JLI107:JLP107"/>
    <mergeCell ref="JLQ107:JLX107"/>
    <mergeCell ref="JIW107:JJD107"/>
    <mergeCell ref="JJE107:JJL107"/>
    <mergeCell ref="JJM107:JJT107"/>
    <mergeCell ref="JJU107:JKB107"/>
    <mergeCell ref="JKC107:JKJ107"/>
    <mergeCell ref="JHI107:JHP107"/>
    <mergeCell ref="JHQ107:JHX107"/>
    <mergeCell ref="JHY107:JIF107"/>
    <mergeCell ref="JIG107:JIN107"/>
    <mergeCell ref="JIO107:JIV107"/>
    <mergeCell ref="JFU107:JGB107"/>
    <mergeCell ref="JGC107:JGJ107"/>
    <mergeCell ref="JGK107:JGR107"/>
    <mergeCell ref="JGS107:JGZ107"/>
    <mergeCell ref="JHA107:JHH107"/>
    <mergeCell ref="JEG107:JEN107"/>
    <mergeCell ref="JEO107:JEV107"/>
    <mergeCell ref="JEW107:JFD107"/>
    <mergeCell ref="JFE107:JFL107"/>
    <mergeCell ref="JFM107:JFT107"/>
    <mergeCell ref="JCS107:JCZ107"/>
    <mergeCell ref="JDA107:JDH107"/>
    <mergeCell ref="JDI107:JDP107"/>
    <mergeCell ref="JDQ107:JDX107"/>
    <mergeCell ref="JDY107:JEF107"/>
    <mergeCell ref="JBE107:JBL107"/>
    <mergeCell ref="JBM107:JBT107"/>
    <mergeCell ref="JBU107:JCB107"/>
    <mergeCell ref="JCC107:JCJ107"/>
    <mergeCell ref="JCK107:JCR107"/>
    <mergeCell ref="IZQ107:IZX107"/>
    <mergeCell ref="IZY107:JAF107"/>
    <mergeCell ref="JAG107:JAN107"/>
    <mergeCell ref="JAO107:JAV107"/>
    <mergeCell ref="JAW107:JBD107"/>
    <mergeCell ref="IYC107:IYJ107"/>
    <mergeCell ref="IYK107:IYR107"/>
    <mergeCell ref="IYS107:IYZ107"/>
    <mergeCell ref="IZA107:IZH107"/>
    <mergeCell ref="IZI107:IZP107"/>
    <mergeCell ref="IWO107:IWV107"/>
    <mergeCell ref="IWW107:IXD107"/>
    <mergeCell ref="IXE107:IXL107"/>
    <mergeCell ref="IXM107:IXT107"/>
    <mergeCell ref="IXU107:IYB107"/>
    <mergeCell ref="IVA107:IVH107"/>
    <mergeCell ref="IVI107:IVP107"/>
    <mergeCell ref="IVQ107:IVX107"/>
    <mergeCell ref="IVY107:IWF107"/>
    <mergeCell ref="IWG107:IWN107"/>
    <mergeCell ref="ITM107:ITT107"/>
    <mergeCell ref="ITU107:IUB107"/>
    <mergeCell ref="IUC107:IUJ107"/>
    <mergeCell ref="IUK107:IUR107"/>
    <mergeCell ref="IUS107:IUZ107"/>
    <mergeCell ref="IRY107:ISF107"/>
    <mergeCell ref="ISG107:ISN107"/>
    <mergeCell ref="ISO107:ISV107"/>
    <mergeCell ref="ISW107:ITD107"/>
    <mergeCell ref="ITE107:ITL107"/>
    <mergeCell ref="IQK107:IQR107"/>
    <mergeCell ref="IQS107:IQZ107"/>
    <mergeCell ref="IRA107:IRH107"/>
    <mergeCell ref="IRI107:IRP107"/>
    <mergeCell ref="IRQ107:IRX107"/>
    <mergeCell ref="IOW107:IPD107"/>
    <mergeCell ref="IPE107:IPL107"/>
    <mergeCell ref="IPM107:IPT107"/>
    <mergeCell ref="IPU107:IQB107"/>
    <mergeCell ref="IQC107:IQJ107"/>
    <mergeCell ref="INI107:INP107"/>
    <mergeCell ref="INQ107:INX107"/>
    <mergeCell ref="INY107:IOF107"/>
    <mergeCell ref="IOG107:ION107"/>
    <mergeCell ref="IOO107:IOV107"/>
    <mergeCell ref="ILU107:IMB107"/>
    <mergeCell ref="IMC107:IMJ107"/>
    <mergeCell ref="IMK107:IMR107"/>
    <mergeCell ref="IMS107:IMZ107"/>
    <mergeCell ref="INA107:INH107"/>
    <mergeCell ref="IKG107:IKN107"/>
    <mergeCell ref="IKO107:IKV107"/>
    <mergeCell ref="IKW107:ILD107"/>
    <mergeCell ref="ILE107:ILL107"/>
    <mergeCell ref="ILM107:ILT107"/>
    <mergeCell ref="IIS107:IIZ107"/>
    <mergeCell ref="IJA107:IJH107"/>
    <mergeCell ref="IJI107:IJP107"/>
    <mergeCell ref="IJQ107:IJX107"/>
    <mergeCell ref="IJY107:IKF107"/>
    <mergeCell ref="IHE107:IHL107"/>
    <mergeCell ref="IHM107:IHT107"/>
    <mergeCell ref="IHU107:IIB107"/>
    <mergeCell ref="IIC107:IIJ107"/>
    <mergeCell ref="IIK107:IIR107"/>
    <mergeCell ref="IFQ107:IFX107"/>
    <mergeCell ref="IFY107:IGF107"/>
    <mergeCell ref="IGG107:IGN107"/>
    <mergeCell ref="IGO107:IGV107"/>
    <mergeCell ref="IGW107:IHD107"/>
    <mergeCell ref="IEC107:IEJ107"/>
    <mergeCell ref="IEK107:IER107"/>
    <mergeCell ref="IES107:IEZ107"/>
    <mergeCell ref="IFA107:IFH107"/>
    <mergeCell ref="IFI107:IFP107"/>
    <mergeCell ref="ICO107:ICV107"/>
    <mergeCell ref="ICW107:IDD107"/>
    <mergeCell ref="IDE107:IDL107"/>
    <mergeCell ref="IDM107:IDT107"/>
    <mergeCell ref="IDU107:IEB107"/>
    <mergeCell ref="IBA107:IBH107"/>
    <mergeCell ref="IBI107:IBP107"/>
    <mergeCell ref="IBQ107:IBX107"/>
    <mergeCell ref="IBY107:ICF107"/>
    <mergeCell ref="ICG107:ICN107"/>
    <mergeCell ref="HZM107:HZT107"/>
    <mergeCell ref="HZU107:IAB107"/>
    <mergeCell ref="IAC107:IAJ107"/>
    <mergeCell ref="IAK107:IAR107"/>
    <mergeCell ref="IAS107:IAZ107"/>
    <mergeCell ref="HXY107:HYF107"/>
    <mergeCell ref="HYG107:HYN107"/>
    <mergeCell ref="HYO107:HYV107"/>
    <mergeCell ref="HYW107:HZD107"/>
    <mergeCell ref="HZE107:HZL107"/>
    <mergeCell ref="HWK107:HWR107"/>
    <mergeCell ref="HWS107:HWZ107"/>
    <mergeCell ref="HXA107:HXH107"/>
    <mergeCell ref="HXI107:HXP107"/>
    <mergeCell ref="HXQ107:HXX107"/>
    <mergeCell ref="HUW107:HVD107"/>
    <mergeCell ref="HVE107:HVL107"/>
    <mergeCell ref="HVM107:HVT107"/>
    <mergeCell ref="HVU107:HWB107"/>
    <mergeCell ref="HWC107:HWJ107"/>
    <mergeCell ref="HTI107:HTP107"/>
    <mergeCell ref="HTQ107:HTX107"/>
    <mergeCell ref="HTY107:HUF107"/>
    <mergeCell ref="HUG107:HUN107"/>
    <mergeCell ref="HUO107:HUV107"/>
    <mergeCell ref="HRU107:HSB107"/>
    <mergeCell ref="HSC107:HSJ107"/>
    <mergeCell ref="HSK107:HSR107"/>
    <mergeCell ref="HSS107:HSZ107"/>
    <mergeCell ref="HTA107:HTH107"/>
    <mergeCell ref="HQG107:HQN107"/>
    <mergeCell ref="HQO107:HQV107"/>
    <mergeCell ref="HQW107:HRD107"/>
    <mergeCell ref="HRE107:HRL107"/>
    <mergeCell ref="HRM107:HRT107"/>
    <mergeCell ref="HOS107:HOZ107"/>
    <mergeCell ref="HPA107:HPH107"/>
    <mergeCell ref="HPI107:HPP107"/>
    <mergeCell ref="HPQ107:HPX107"/>
    <mergeCell ref="HPY107:HQF107"/>
    <mergeCell ref="HNE107:HNL107"/>
    <mergeCell ref="HNM107:HNT107"/>
    <mergeCell ref="HNU107:HOB107"/>
    <mergeCell ref="HOC107:HOJ107"/>
    <mergeCell ref="HOK107:HOR107"/>
    <mergeCell ref="HLQ107:HLX107"/>
    <mergeCell ref="HLY107:HMF107"/>
    <mergeCell ref="HMG107:HMN107"/>
    <mergeCell ref="HMO107:HMV107"/>
    <mergeCell ref="HMW107:HND107"/>
    <mergeCell ref="HKC107:HKJ107"/>
    <mergeCell ref="HKK107:HKR107"/>
    <mergeCell ref="HKS107:HKZ107"/>
    <mergeCell ref="HLA107:HLH107"/>
    <mergeCell ref="HLI107:HLP107"/>
    <mergeCell ref="HIO107:HIV107"/>
    <mergeCell ref="HIW107:HJD107"/>
    <mergeCell ref="HJE107:HJL107"/>
    <mergeCell ref="HJM107:HJT107"/>
    <mergeCell ref="HJU107:HKB107"/>
    <mergeCell ref="HHA107:HHH107"/>
    <mergeCell ref="HHI107:HHP107"/>
    <mergeCell ref="HHQ107:HHX107"/>
    <mergeCell ref="HHY107:HIF107"/>
    <mergeCell ref="HIG107:HIN107"/>
    <mergeCell ref="HFM107:HFT107"/>
    <mergeCell ref="HFU107:HGB107"/>
    <mergeCell ref="HGC107:HGJ107"/>
    <mergeCell ref="HGK107:HGR107"/>
    <mergeCell ref="HGS107:HGZ107"/>
    <mergeCell ref="HDY107:HEF107"/>
    <mergeCell ref="HEG107:HEN107"/>
    <mergeCell ref="HEO107:HEV107"/>
    <mergeCell ref="HEW107:HFD107"/>
    <mergeCell ref="HFE107:HFL107"/>
    <mergeCell ref="HCK107:HCR107"/>
    <mergeCell ref="HCS107:HCZ107"/>
    <mergeCell ref="HDA107:HDH107"/>
    <mergeCell ref="HDI107:HDP107"/>
    <mergeCell ref="HDQ107:HDX107"/>
    <mergeCell ref="HAW107:HBD107"/>
    <mergeCell ref="HBE107:HBL107"/>
    <mergeCell ref="HBM107:HBT107"/>
    <mergeCell ref="HBU107:HCB107"/>
    <mergeCell ref="HCC107:HCJ107"/>
    <mergeCell ref="GZI107:GZP107"/>
    <mergeCell ref="GZQ107:GZX107"/>
    <mergeCell ref="GZY107:HAF107"/>
    <mergeCell ref="HAG107:HAN107"/>
    <mergeCell ref="HAO107:HAV107"/>
    <mergeCell ref="GXU107:GYB107"/>
    <mergeCell ref="GYC107:GYJ107"/>
    <mergeCell ref="GYK107:GYR107"/>
    <mergeCell ref="GYS107:GYZ107"/>
    <mergeCell ref="GZA107:GZH107"/>
    <mergeCell ref="GWG107:GWN107"/>
    <mergeCell ref="GWO107:GWV107"/>
    <mergeCell ref="GWW107:GXD107"/>
    <mergeCell ref="GXE107:GXL107"/>
    <mergeCell ref="GXM107:GXT107"/>
    <mergeCell ref="GUS107:GUZ107"/>
    <mergeCell ref="GVA107:GVH107"/>
    <mergeCell ref="GVI107:GVP107"/>
    <mergeCell ref="GVQ107:GVX107"/>
    <mergeCell ref="GVY107:GWF107"/>
    <mergeCell ref="GTE107:GTL107"/>
    <mergeCell ref="GTM107:GTT107"/>
    <mergeCell ref="GTU107:GUB107"/>
    <mergeCell ref="GUC107:GUJ107"/>
    <mergeCell ref="GUK107:GUR107"/>
    <mergeCell ref="GRQ107:GRX107"/>
    <mergeCell ref="GRY107:GSF107"/>
    <mergeCell ref="GSG107:GSN107"/>
    <mergeCell ref="GSO107:GSV107"/>
    <mergeCell ref="GSW107:GTD107"/>
    <mergeCell ref="GQC107:GQJ107"/>
    <mergeCell ref="GQK107:GQR107"/>
    <mergeCell ref="GQS107:GQZ107"/>
    <mergeCell ref="GRA107:GRH107"/>
    <mergeCell ref="GRI107:GRP107"/>
    <mergeCell ref="GOO107:GOV107"/>
    <mergeCell ref="GOW107:GPD107"/>
    <mergeCell ref="GPE107:GPL107"/>
    <mergeCell ref="GPM107:GPT107"/>
    <mergeCell ref="GPU107:GQB107"/>
    <mergeCell ref="GNA107:GNH107"/>
    <mergeCell ref="GNI107:GNP107"/>
    <mergeCell ref="GNQ107:GNX107"/>
    <mergeCell ref="GNY107:GOF107"/>
    <mergeCell ref="GOG107:GON107"/>
    <mergeCell ref="GLM107:GLT107"/>
    <mergeCell ref="GLU107:GMB107"/>
    <mergeCell ref="GMC107:GMJ107"/>
    <mergeCell ref="GMK107:GMR107"/>
    <mergeCell ref="GMS107:GMZ107"/>
    <mergeCell ref="GJY107:GKF107"/>
    <mergeCell ref="GKG107:GKN107"/>
    <mergeCell ref="GKO107:GKV107"/>
    <mergeCell ref="GKW107:GLD107"/>
    <mergeCell ref="GLE107:GLL107"/>
    <mergeCell ref="GIK107:GIR107"/>
    <mergeCell ref="GIS107:GIZ107"/>
    <mergeCell ref="GJA107:GJH107"/>
    <mergeCell ref="GJI107:GJP107"/>
    <mergeCell ref="GJQ107:GJX107"/>
    <mergeCell ref="GGW107:GHD107"/>
    <mergeCell ref="GHE107:GHL107"/>
    <mergeCell ref="GHM107:GHT107"/>
    <mergeCell ref="GHU107:GIB107"/>
    <mergeCell ref="GIC107:GIJ107"/>
    <mergeCell ref="GFI107:GFP107"/>
    <mergeCell ref="GFQ107:GFX107"/>
    <mergeCell ref="GFY107:GGF107"/>
    <mergeCell ref="GGG107:GGN107"/>
    <mergeCell ref="GGO107:GGV107"/>
    <mergeCell ref="GDU107:GEB107"/>
    <mergeCell ref="GEC107:GEJ107"/>
    <mergeCell ref="GEK107:GER107"/>
    <mergeCell ref="GES107:GEZ107"/>
    <mergeCell ref="GFA107:GFH107"/>
    <mergeCell ref="GCG107:GCN107"/>
    <mergeCell ref="GCO107:GCV107"/>
    <mergeCell ref="GCW107:GDD107"/>
    <mergeCell ref="GDE107:GDL107"/>
    <mergeCell ref="GDM107:GDT107"/>
    <mergeCell ref="GAS107:GAZ107"/>
    <mergeCell ref="GBA107:GBH107"/>
    <mergeCell ref="GBI107:GBP107"/>
    <mergeCell ref="GBQ107:GBX107"/>
    <mergeCell ref="GBY107:GCF107"/>
    <mergeCell ref="FZE107:FZL107"/>
    <mergeCell ref="FZM107:FZT107"/>
    <mergeCell ref="FZU107:GAB107"/>
    <mergeCell ref="GAC107:GAJ107"/>
    <mergeCell ref="GAK107:GAR107"/>
    <mergeCell ref="FXQ107:FXX107"/>
    <mergeCell ref="FXY107:FYF107"/>
    <mergeCell ref="FYG107:FYN107"/>
    <mergeCell ref="FYO107:FYV107"/>
    <mergeCell ref="FYW107:FZD107"/>
    <mergeCell ref="FWC107:FWJ107"/>
    <mergeCell ref="FWK107:FWR107"/>
    <mergeCell ref="FWS107:FWZ107"/>
    <mergeCell ref="FXA107:FXH107"/>
    <mergeCell ref="FXI107:FXP107"/>
    <mergeCell ref="FUO107:FUV107"/>
    <mergeCell ref="FUW107:FVD107"/>
    <mergeCell ref="FVE107:FVL107"/>
    <mergeCell ref="FVM107:FVT107"/>
    <mergeCell ref="FVU107:FWB107"/>
    <mergeCell ref="FTA107:FTH107"/>
    <mergeCell ref="FTI107:FTP107"/>
    <mergeCell ref="FTQ107:FTX107"/>
    <mergeCell ref="FTY107:FUF107"/>
    <mergeCell ref="FUG107:FUN107"/>
    <mergeCell ref="FRM107:FRT107"/>
    <mergeCell ref="FRU107:FSB107"/>
    <mergeCell ref="FSC107:FSJ107"/>
    <mergeCell ref="FSK107:FSR107"/>
    <mergeCell ref="FSS107:FSZ107"/>
    <mergeCell ref="FPY107:FQF107"/>
    <mergeCell ref="FQG107:FQN107"/>
    <mergeCell ref="FQO107:FQV107"/>
    <mergeCell ref="FQW107:FRD107"/>
    <mergeCell ref="FRE107:FRL107"/>
    <mergeCell ref="FOK107:FOR107"/>
    <mergeCell ref="FOS107:FOZ107"/>
    <mergeCell ref="FPA107:FPH107"/>
    <mergeCell ref="FPI107:FPP107"/>
    <mergeCell ref="FPQ107:FPX107"/>
    <mergeCell ref="FMW107:FND107"/>
    <mergeCell ref="FNE107:FNL107"/>
    <mergeCell ref="FNM107:FNT107"/>
    <mergeCell ref="FNU107:FOB107"/>
    <mergeCell ref="FOC107:FOJ107"/>
    <mergeCell ref="FLI107:FLP107"/>
    <mergeCell ref="FLQ107:FLX107"/>
    <mergeCell ref="FLY107:FMF107"/>
    <mergeCell ref="FMG107:FMN107"/>
    <mergeCell ref="FMO107:FMV107"/>
    <mergeCell ref="FJU107:FKB107"/>
    <mergeCell ref="FKC107:FKJ107"/>
    <mergeCell ref="FKK107:FKR107"/>
    <mergeCell ref="FKS107:FKZ107"/>
    <mergeCell ref="FLA107:FLH107"/>
    <mergeCell ref="FIG107:FIN107"/>
    <mergeCell ref="FIO107:FIV107"/>
    <mergeCell ref="FIW107:FJD107"/>
    <mergeCell ref="FJE107:FJL107"/>
    <mergeCell ref="FJM107:FJT107"/>
    <mergeCell ref="FGS107:FGZ107"/>
    <mergeCell ref="FHA107:FHH107"/>
    <mergeCell ref="FHI107:FHP107"/>
    <mergeCell ref="FHQ107:FHX107"/>
    <mergeCell ref="FHY107:FIF107"/>
    <mergeCell ref="FFE107:FFL107"/>
    <mergeCell ref="FFM107:FFT107"/>
    <mergeCell ref="FFU107:FGB107"/>
    <mergeCell ref="FGC107:FGJ107"/>
    <mergeCell ref="FGK107:FGR107"/>
    <mergeCell ref="FDQ107:FDX107"/>
    <mergeCell ref="FDY107:FEF107"/>
    <mergeCell ref="FEG107:FEN107"/>
    <mergeCell ref="FEO107:FEV107"/>
    <mergeCell ref="FEW107:FFD107"/>
    <mergeCell ref="FCC107:FCJ107"/>
    <mergeCell ref="FCK107:FCR107"/>
    <mergeCell ref="FCS107:FCZ107"/>
    <mergeCell ref="FDA107:FDH107"/>
    <mergeCell ref="FDI107:FDP107"/>
    <mergeCell ref="FAO107:FAV107"/>
    <mergeCell ref="FAW107:FBD107"/>
    <mergeCell ref="FBE107:FBL107"/>
    <mergeCell ref="FBM107:FBT107"/>
    <mergeCell ref="FBU107:FCB107"/>
    <mergeCell ref="EZA107:EZH107"/>
    <mergeCell ref="EZI107:EZP107"/>
    <mergeCell ref="EZQ107:EZX107"/>
    <mergeCell ref="EZY107:FAF107"/>
    <mergeCell ref="FAG107:FAN107"/>
    <mergeCell ref="EXM107:EXT107"/>
    <mergeCell ref="EXU107:EYB107"/>
    <mergeCell ref="EYC107:EYJ107"/>
    <mergeCell ref="EYK107:EYR107"/>
    <mergeCell ref="EYS107:EYZ107"/>
    <mergeCell ref="EVY107:EWF107"/>
    <mergeCell ref="EWG107:EWN107"/>
    <mergeCell ref="EWO107:EWV107"/>
    <mergeCell ref="EWW107:EXD107"/>
    <mergeCell ref="EXE107:EXL107"/>
    <mergeCell ref="EUK107:EUR107"/>
    <mergeCell ref="EUS107:EUZ107"/>
    <mergeCell ref="EVA107:EVH107"/>
    <mergeCell ref="EVI107:EVP107"/>
    <mergeCell ref="EVQ107:EVX107"/>
    <mergeCell ref="ESW107:ETD107"/>
    <mergeCell ref="ETE107:ETL107"/>
    <mergeCell ref="ETM107:ETT107"/>
    <mergeCell ref="ETU107:EUB107"/>
    <mergeCell ref="EUC107:EUJ107"/>
    <mergeCell ref="ERI107:ERP107"/>
    <mergeCell ref="ERQ107:ERX107"/>
    <mergeCell ref="ERY107:ESF107"/>
    <mergeCell ref="ESG107:ESN107"/>
    <mergeCell ref="ESO107:ESV107"/>
    <mergeCell ref="EPU107:EQB107"/>
    <mergeCell ref="EQC107:EQJ107"/>
    <mergeCell ref="EQK107:EQR107"/>
    <mergeCell ref="EQS107:EQZ107"/>
    <mergeCell ref="ERA107:ERH107"/>
    <mergeCell ref="EOG107:EON107"/>
    <mergeCell ref="EOO107:EOV107"/>
    <mergeCell ref="EOW107:EPD107"/>
    <mergeCell ref="EPE107:EPL107"/>
    <mergeCell ref="EPM107:EPT107"/>
    <mergeCell ref="EMS107:EMZ107"/>
    <mergeCell ref="ENA107:ENH107"/>
    <mergeCell ref="ENI107:ENP107"/>
    <mergeCell ref="ENQ107:ENX107"/>
    <mergeCell ref="ENY107:EOF107"/>
    <mergeCell ref="ELE107:ELL107"/>
    <mergeCell ref="ELM107:ELT107"/>
    <mergeCell ref="ELU107:EMB107"/>
    <mergeCell ref="EMC107:EMJ107"/>
    <mergeCell ref="EMK107:EMR107"/>
    <mergeCell ref="EJQ107:EJX107"/>
    <mergeCell ref="EJY107:EKF107"/>
    <mergeCell ref="EKG107:EKN107"/>
    <mergeCell ref="EKO107:EKV107"/>
    <mergeCell ref="EKW107:ELD107"/>
    <mergeCell ref="EIC107:EIJ107"/>
    <mergeCell ref="EIK107:EIR107"/>
    <mergeCell ref="EIS107:EIZ107"/>
    <mergeCell ref="EJA107:EJH107"/>
    <mergeCell ref="EJI107:EJP107"/>
    <mergeCell ref="EGO107:EGV107"/>
    <mergeCell ref="EGW107:EHD107"/>
    <mergeCell ref="EHE107:EHL107"/>
    <mergeCell ref="EHM107:EHT107"/>
    <mergeCell ref="EHU107:EIB107"/>
    <mergeCell ref="EFA107:EFH107"/>
    <mergeCell ref="EFI107:EFP107"/>
    <mergeCell ref="EFQ107:EFX107"/>
    <mergeCell ref="EFY107:EGF107"/>
    <mergeCell ref="EGG107:EGN107"/>
    <mergeCell ref="EDM107:EDT107"/>
    <mergeCell ref="EDU107:EEB107"/>
    <mergeCell ref="EEC107:EEJ107"/>
    <mergeCell ref="EEK107:EER107"/>
    <mergeCell ref="EES107:EEZ107"/>
    <mergeCell ref="EBY107:ECF107"/>
    <mergeCell ref="ECG107:ECN107"/>
    <mergeCell ref="ECO107:ECV107"/>
    <mergeCell ref="ECW107:EDD107"/>
    <mergeCell ref="EDE107:EDL107"/>
    <mergeCell ref="EAK107:EAR107"/>
    <mergeCell ref="EAS107:EAZ107"/>
    <mergeCell ref="EBA107:EBH107"/>
    <mergeCell ref="EBI107:EBP107"/>
    <mergeCell ref="EBQ107:EBX107"/>
    <mergeCell ref="DYW107:DZD107"/>
    <mergeCell ref="DZE107:DZL107"/>
    <mergeCell ref="DZM107:DZT107"/>
    <mergeCell ref="DZU107:EAB107"/>
    <mergeCell ref="EAC107:EAJ107"/>
    <mergeCell ref="DXI107:DXP107"/>
    <mergeCell ref="DXQ107:DXX107"/>
    <mergeCell ref="DXY107:DYF107"/>
    <mergeCell ref="DYG107:DYN107"/>
    <mergeCell ref="DYO107:DYV107"/>
    <mergeCell ref="DVU107:DWB107"/>
    <mergeCell ref="DWC107:DWJ107"/>
    <mergeCell ref="DWK107:DWR107"/>
    <mergeCell ref="DWS107:DWZ107"/>
    <mergeCell ref="DXA107:DXH107"/>
    <mergeCell ref="DUG107:DUN107"/>
    <mergeCell ref="DUO107:DUV107"/>
    <mergeCell ref="DUW107:DVD107"/>
    <mergeCell ref="DVE107:DVL107"/>
    <mergeCell ref="DVM107:DVT107"/>
    <mergeCell ref="DSS107:DSZ107"/>
    <mergeCell ref="DTA107:DTH107"/>
    <mergeCell ref="DTI107:DTP107"/>
    <mergeCell ref="DTQ107:DTX107"/>
    <mergeCell ref="DTY107:DUF107"/>
    <mergeCell ref="DRE107:DRL107"/>
    <mergeCell ref="DRM107:DRT107"/>
    <mergeCell ref="DRU107:DSB107"/>
    <mergeCell ref="DSC107:DSJ107"/>
    <mergeCell ref="DSK107:DSR107"/>
    <mergeCell ref="DPQ107:DPX107"/>
    <mergeCell ref="DPY107:DQF107"/>
    <mergeCell ref="DQG107:DQN107"/>
    <mergeCell ref="DQO107:DQV107"/>
    <mergeCell ref="DQW107:DRD107"/>
    <mergeCell ref="DOC107:DOJ107"/>
    <mergeCell ref="DOK107:DOR107"/>
    <mergeCell ref="DOS107:DOZ107"/>
    <mergeCell ref="DPA107:DPH107"/>
    <mergeCell ref="DPI107:DPP107"/>
    <mergeCell ref="DMO107:DMV107"/>
    <mergeCell ref="DMW107:DND107"/>
    <mergeCell ref="DNE107:DNL107"/>
    <mergeCell ref="DNM107:DNT107"/>
    <mergeCell ref="DNU107:DOB107"/>
    <mergeCell ref="DLA107:DLH107"/>
    <mergeCell ref="DLI107:DLP107"/>
    <mergeCell ref="DLQ107:DLX107"/>
    <mergeCell ref="DLY107:DMF107"/>
    <mergeCell ref="DMG107:DMN107"/>
    <mergeCell ref="DJM107:DJT107"/>
    <mergeCell ref="DJU107:DKB107"/>
    <mergeCell ref="DKC107:DKJ107"/>
    <mergeCell ref="DKK107:DKR107"/>
    <mergeCell ref="DKS107:DKZ107"/>
    <mergeCell ref="DHY107:DIF107"/>
    <mergeCell ref="DIG107:DIN107"/>
    <mergeCell ref="DIO107:DIV107"/>
    <mergeCell ref="DIW107:DJD107"/>
    <mergeCell ref="DJE107:DJL107"/>
    <mergeCell ref="DGK107:DGR107"/>
    <mergeCell ref="DGS107:DGZ107"/>
    <mergeCell ref="DHA107:DHH107"/>
    <mergeCell ref="DHI107:DHP107"/>
    <mergeCell ref="DHQ107:DHX107"/>
    <mergeCell ref="DEW107:DFD107"/>
    <mergeCell ref="DFE107:DFL107"/>
    <mergeCell ref="DFM107:DFT107"/>
    <mergeCell ref="DFU107:DGB107"/>
    <mergeCell ref="DGC107:DGJ107"/>
    <mergeCell ref="DDI107:DDP107"/>
    <mergeCell ref="DDQ107:DDX107"/>
    <mergeCell ref="DDY107:DEF107"/>
    <mergeCell ref="DEG107:DEN107"/>
    <mergeCell ref="DEO107:DEV107"/>
    <mergeCell ref="DBU107:DCB107"/>
    <mergeCell ref="DCC107:DCJ107"/>
    <mergeCell ref="DCK107:DCR107"/>
    <mergeCell ref="DCS107:DCZ107"/>
    <mergeCell ref="DDA107:DDH107"/>
    <mergeCell ref="DAG107:DAN107"/>
    <mergeCell ref="DAO107:DAV107"/>
    <mergeCell ref="DAW107:DBD107"/>
    <mergeCell ref="DBE107:DBL107"/>
    <mergeCell ref="DBM107:DBT107"/>
    <mergeCell ref="CYS107:CYZ107"/>
    <mergeCell ref="CZA107:CZH107"/>
    <mergeCell ref="CZI107:CZP107"/>
    <mergeCell ref="CZQ107:CZX107"/>
    <mergeCell ref="CZY107:DAF107"/>
    <mergeCell ref="CXE107:CXL107"/>
    <mergeCell ref="CXM107:CXT107"/>
    <mergeCell ref="CXU107:CYB107"/>
    <mergeCell ref="CYC107:CYJ107"/>
    <mergeCell ref="CYK107:CYR107"/>
    <mergeCell ref="CVQ107:CVX107"/>
    <mergeCell ref="CVY107:CWF107"/>
    <mergeCell ref="CWG107:CWN107"/>
    <mergeCell ref="CWO107:CWV107"/>
    <mergeCell ref="CWW107:CXD107"/>
    <mergeCell ref="CUC107:CUJ107"/>
    <mergeCell ref="CUK107:CUR107"/>
    <mergeCell ref="CUS107:CUZ107"/>
    <mergeCell ref="CVA107:CVH107"/>
    <mergeCell ref="CVI107:CVP107"/>
    <mergeCell ref="CSO107:CSV107"/>
    <mergeCell ref="CSW107:CTD107"/>
    <mergeCell ref="CTE107:CTL107"/>
    <mergeCell ref="CTM107:CTT107"/>
    <mergeCell ref="CTU107:CUB107"/>
    <mergeCell ref="CRA107:CRH107"/>
    <mergeCell ref="CRI107:CRP107"/>
    <mergeCell ref="CRQ107:CRX107"/>
    <mergeCell ref="CRY107:CSF107"/>
    <mergeCell ref="CSG107:CSN107"/>
    <mergeCell ref="CPM107:CPT107"/>
    <mergeCell ref="CPU107:CQB107"/>
    <mergeCell ref="CQC107:CQJ107"/>
    <mergeCell ref="CQK107:CQR107"/>
    <mergeCell ref="CQS107:CQZ107"/>
    <mergeCell ref="CNY107:COF107"/>
    <mergeCell ref="COG107:CON107"/>
    <mergeCell ref="COO107:COV107"/>
    <mergeCell ref="COW107:CPD107"/>
    <mergeCell ref="CPE107:CPL107"/>
    <mergeCell ref="CMK107:CMR107"/>
    <mergeCell ref="CMS107:CMZ107"/>
    <mergeCell ref="CNA107:CNH107"/>
    <mergeCell ref="CNI107:CNP107"/>
    <mergeCell ref="CNQ107:CNX107"/>
    <mergeCell ref="CKW107:CLD107"/>
    <mergeCell ref="CLE107:CLL107"/>
    <mergeCell ref="CLM107:CLT107"/>
    <mergeCell ref="CLU107:CMB107"/>
    <mergeCell ref="CMC107:CMJ107"/>
    <mergeCell ref="CJI107:CJP107"/>
    <mergeCell ref="CJQ107:CJX107"/>
    <mergeCell ref="CJY107:CKF107"/>
    <mergeCell ref="CKG107:CKN107"/>
    <mergeCell ref="CKO107:CKV107"/>
    <mergeCell ref="CHU107:CIB107"/>
    <mergeCell ref="CIC107:CIJ107"/>
    <mergeCell ref="CIK107:CIR107"/>
    <mergeCell ref="CIS107:CIZ107"/>
    <mergeCell ref="CJA107:CJH107"/>
    <mergeCell ref="CGG107:CGN107"/>
    <mergeCell ref="CGO107:CGV107"/>
    <mergeCell ref="CGW107:CHD107"/>
    <mergeCell ref="CHE107:CHL107"/>
    <mergeCell ref="CHM107:CHT107"/>
    <mergeCell ref="CES107:CEZ107"/>
    <mergeCell ref="CFA107:CFH107"/>
    <mergeCell ref="CFI107:CFP107"/>
    <mergeCell ref="CFQ107:CFX107"/>
    <mergeCell ref="CFY107:CGF107"/>
    <mergeCell ref="CDE107:CDL107"/>
    <mergeCell ref="CDM107:CDT107"/>
    <mergeCell ref="CDU107:CEB107"/>
    <mergeCell ref="CEC107:CEJ107"/>
    <mergeCell ref="CEK107:CER107"/>
    <mergeCell ref="CBQ107:CBX107"/>
    <mergeCell ref="CBY107:CCF107"/>
    <mergeCell ref="CCG107:CCN107"/>
    <mergeCell ref="CCO107:CCV107"/>
    <mergeCell ref="CCW107:CDD107"/>
    <mergeCell ref="CAC107:CAJ107"/>
    <mergeCell ref="CAK107:CAR107"/>
    <mergeCell ref="CAS107:CAZ107"/>
    <mergeCell ref="CBA107:CBH107"/>
    <mergeCell ref="CBI107:CBP107"/>
    <mergeCell ref="BYO107:BYV107"/>
    <mergeCell ref="BYW107:BZD107"/>
    <mergeCell ref="BZE107:BZL107"/>
    <mergeCell ref="BZM107:BZT107"/>
    <mergeCell ref="BZU107:CAB107"/>
    <mergeCell ref="BXA107:BXH107"/>
    <mergeCell ref="BXI107:BXP107"/>
    <mergeCell ref="BXQ107:BXX107"/>
    <mergeCell ref="BXY107:BYF107"/>
    <mergeCell ref="BYG107:BYN107"/>
    <mergeCell ref="BVM107:BVT107"/>
    <mergeCell ref="BVU107:BWB107"/>
    <mergeCell ref="BWC107:BWJ107"/>
    <mergeCell ref="BWK107:BWR107"/>
    <mergeCell ref="BWS107:BWZ107"/>
    <mergeCell ref="BTY107:BUF107"/>
    <mergeCell ref="BUG107:BUN107"/>
    <mergeCell ref="BUO107:BUV107"/>
    <mergeCell ref="BUW107:BVD107"/>
    <mergeCell ref="BVE107:BVL107"/>
    <mergeCell ref="BSK107:BSR107"/>
    <mergeCell ref="BSS107:BSZ107"/>
    <mergeCell ref="BTA107:BTH107"/>
    <mergeCell ref="BTI107:BTP107"/>
    <mergeCell ref="BTQ107:BTX107"/>
    <mergeCell ref="BQW107:BRD107"/>
    <mergeCell ref="BRE107:BRL107"/>
    <mergeCell ref="BRM107:BRT107"/>
    <mergeCell ref="BRU107:BSB107"/>
    <mergeCell ref="BSC107:BSJ107"/>
    <mergeCell ref="BPI107:BPP107"/>
    <mergeCell ref="BPQ107:BPX107"/>
    <mergeCell ref="BPY107:BQF107"/>
    <mergeCell ref="BQG107:BQN107"/>
    <mergeCell ref="BQO107:BQV107"/>
    <mergeCell ref="BNU107:BOB107"/>
    <mergeCell ref="BOC107:BOJ107"/>
    <mergeCell ref="BOK107:BOR107"/>
    <mergeCell ref="BOS107:BOZ107"/>
    <mergeCell ref="BPA107:BPH107"/>
    <mergeCell ref="BMG107:BMN107"/>
    <mergeCell ref="BMO107:BMV107"/>
    <mergeCell ref="BMW107:BND107"/>
    <mergeCell ref="BNE107:BNL107"/>
    <mergeCell ref="BNM107:BNT107"/>
    <mergeCell ref="BKS107:BKZ107"/>
    <mergeCell ref="BLA107:BLH107"/>
    <mergeCell ref="BLI107:BLP107"/>
    <mergeCell ref="BLQ107:BLX107"/>
    <mergeCell ref="BLY107:BMF107"/>
    <mergeCell ref="BJE107:BJL107"/>
    <mergeCell ref="BJM107:BJT107"/>
    <mergeCell ref="BJU107:BKB107"/>
    <mergeCell ref="BKC107:BKJ107"/>
    <mergeCell ref="BKK107:BKR107"/>
    <mergeCell ref="BHQ107:BHX107"/>
    <mergeCell ref="BHY107:BIF107"/>
    <mergeCell ref="BIG107:BIN107"/>
    <mergeCell ref="BIO107:BIV107"/>
    <mergeCell ref="BIW107:BJD107"/>
    <mergeCell ref="BGC107:BGJ107"/>
    <mergeCell ref="BGK107:BGR107"/>
    <mergeCell ref="BGS107:BGZ107"/>
    <mergeCell ref="BHA107:BHH107"/>
    <mergeCell ref="BHI107:BHP107"/>
    <mergeCell ref="BEO107:BEV107"/>
    <mergeCell ref="BEW107:BFD107"/>
    <mergeCell ref="BFE107:BFL107"/>
    <mergeCell ref="BFM107:BFT107"/>
    <mergeCell ref="BFU107:BGB107"/>
    <mergeCell ref="BDA107:BDH107"/>
    <mergeCell ref="BDI107:BDP107"/>
    <mergeCell ref="BDQ107:BDX107"/>
    <mergeCell ref="BDY107:BEF107"/>
    <mergeCell ref="BEG107:BEN107"/>
    <mergeCell ref="BBM107:BBT107"/>
    <mergeCell ref="BBU107:BCB107"/>
    <mergeCell ref="BCC107:BCJ107"/>
    <mergeCell ref="BCK107:BCR107"/>
    <mergeCell ref="BCS107:BCZ107"/>
    <mergeCell ref="AZY107:BAF107"/>
    <mergeCell ref="BAG107:BAN107"/>
    <mergeCell ref="BAO107:BAV107"/>
    <mergeCell ref="BAW107:BBD107"/>
    <mergeCell ref="BBE107:BBL107"/>
    <mergeCell ref="AYK107:AYR107"/>
    <mergeCell ref="AYS107:AYZ107"/>
    <mergeCell ref="AZA107:AZH107"/>
    <mergeCell ref="AZI107:AZP107"/>
    <mergeCell ref="AZQ107:AZX107"/>
    <mergeCell ref="AWW107:AXD107"/>
    <mergeCell ref="AXE107:AXL107"/>
    <mergeCell ref="AXM107:AXT107"/>
    <mergeCell ref="AXU107:AYB107"/>
    <mergeCell ref="AYC107:AYJ107"/>
    <mergeCell ref="AVI107:AVP107"/>
    <mergeCell ref="AVQ107:AVX107"/>
    <mergeCell ref="AVY107:AWF107"/>
    <mergeCell ref="AWG107:AWN107"/>
    <mergeCell ref="AWO107:AWV107"/>
    <mergeCell ref="ATU107:AUB107"/>
    <mergeCell ref="AUC107:AUJ107"/>
    <mergeCell ref="AUK107:AUR107"/>
    <mergeCell ref="AUS107:AUZ107"/>
    <mergeCell ref="AVA107:AVH107"/>
    <mergeCell ref="ASG107:ASN107"/>
    <mergeCell ref="ASO107:ASV107"/>
    <mergeCell ref="ASW107:ATD107"/>
    <mergeCell ref="ATE107:ATL107"/>
    <mergeCell ref="ATM107:ATT107"/>
    <mergeCell ref="AQS107:AQZ107"/>
    <mergeCell ref="ARA107:ARH107"/>
    <mergeCell ref="ARI107:ARP107"/>
    <mergeCell ref="ARQ107:ARX107"/>
    <mergeCell ref="ARY107:ASF107"/>
    <mergeCell ref="APE107:APL107"/>
    <mergeCell ref="APM107:APT107"/>
    <mergeCell ref="APU107:AQB107"/>
    <mergeCell ref="AQC107:AQJ107"/>
    <mergeCell ref="AQK107:AQR107"/>
    <mergeCell ref="ANQ107:ANX107"/>
    <mergeCell ref="ANY107:AOF107"/>
    <mergeCell ref="AOG107:AON107"/>
    <mergeCell ref="AOO107:AOV107"/>
    <mergeCell ref="AOW107:APD107"/>
    <mergeCell ref="AMC107:AMJ107"/>
    <mergeCell ref="AMK107:AMR107"/>
    <mergeCell ref="AMS107:AMZ107"/>
    <mergeCell ref="ANA107:ANH107"/>
    <mergeCell ref="ANI107:ANP107"/>
    <mergeCell ref="AKO107:AKV107"/>
    <mergeCell ref="AKW107:ALD107"/>
    <mergeCell ref="ALE107:ALL107"/>
    <mergeCell ref="ALM107:ALT107"/>
    <mergeCell ref="ALU107:AMB107"/>
    <mergeCell ref="AJA107:AJH107"/>
    <mergeCell ref="AJI107:AJP107"/>
    <mergeCell ref="AJQ107:AJX107"/>
    <mergeCell ref="AJY107:AKF107"/>
    <mergeCell ref="AKG107:AKN107"/>
    <mergeCell ref="AHM107:AHT107"/>
    <mergeCell ref="AHU107:AIB107"/>
    <mergeCell ref="AIC107:AIJ107"/>
    <mergeCell ref="AIK107:AIR107"/>
    <mergeCell ref="AIS107:AIZ107"/>
    <mergeCell ref="AFY107:AGF107"/>
    <mergeCell ref="AGG107:AGN107"/>
    <mergeCell ref="AGO107:AGV107"/>
    <mergeCell ref="AGW107:AHD107"/>
    <mergeCell ref="AHE107:AHL107"/>
    <mergeCell ref="AEK107:AER107"/>
    <mergeCell ref="AES107:AEZ107"/>
    <mergeCell ref="AFA107:AFH107"/>
    <mergeCell ref="AFI107:AFP107"/>
    <mergeCell ref="AFQ107:AFX107"/>
    <mergeCell ref="ACW107:ADD107"/>
    <mergeCell ref="ADE107:ADL107"/>
    <mergeCell ref="ADM107:ADT107"/>
    <mergeCell ref="ADU107:AEB107"/>
    <mergeCell ref="AEC107:AEJ107"/>
    <mergeCell ref="ABI107:ABP107"/>
    <mergeCell ref="ABQ107:ABX107"/>
    <mergeCell ref="ABY107:ACF107"/>
    <mergeCell ref="ACG107:ACN107"/>
    <mergeCell ref="ACO107:ACV107"/>
    <mergeCell ref="ZU107:AAB107"/>
    <mergeCell ref="AAC107:AAJ107"/>
    <mergeCell ref="AAK107:AAR107"/>
    <mergeCell ref="AAS107:AAZ107"/>
    <mergeCell ref="ABA107:ABH107"/>
    <mergeCell ref="YG107:YN107"/>
    <mergeCell ref="YO107:YV107"/>
    <mergeCell ref="YW107:ZD107"/>
    <mergeCell ref="ZE107:ZL107"/>
    <mergeCell ref="ZM107:ZT107"/>
    <mergeCell ref="WS107:WZ107"/>
    <mergeCell ref="XA107:XH107"/>
    <mergeCell ref="XI107:XP107"/>
    <mergeCell ref="XQ107:XX107"/>
    <mergeCell ref="XY107:YF107"/>
    <mergeCell ref="VE107:VL107"/>
    <mergeCell ref="VM107:VT107"/>
    <mergeCell ref="VU107:WB107"/>
    <mergeCell ref="WC107:WJ107"/>
    <mergeCell ref="WK107:WR107"/>
    <mergeCell ref="TQ107:TX107"/>
    <mergeCell ref="TY107:UF107"/>
    <mergeCell ref="UG107:UN107"/>
    <mergeCell ref="UO107:UV107"/>
    <mergeCell ref="UW107:VD107"/>
    <mergeCell ref="SC107:SJ107"/>
    <mergeCell ref="SK107:SR107"/>
    <mergeCell ref="SS107:SZ107"/>
    <mergeCell ref="TA107:TH107"/>
    <mergeCell ref="TI107:TP107"/>
    <mergeCell ref="QO107:QV107"/>
    <mergeCell ref="QW107:RD107"/>
    <mergeCell ref="RE107:RL107"/>
    <mergeCell ref="RM107:RT107"/>
    <mergeCell ref="RU107:SB107"/>
    <mergeCell ref="PA107:PH107"/>
    <mergeCell ref="PI107:PP107"/>
    <mergeCell ref="PQ107:PX107"/>
    <mergeCell ref="PY107:QF107"/>
    <mergeCell ref="QG107:QN107"/>
    <mergeCell ref="NM107:NT107"/>
    <mergeCell ref="NU107:OB107"/>
    <mergeCell ref="OC107:OJ107"/>
    <mergeCell ref="OK107:OR107"/>
    <mergeCell ref="OS107:OZ107"/>
    <mergeCell ref="LY107:MF107"/>
    <mergeCell ref="MG107:MN107"/>
    <mergeCell ref="MO107:MV107"/>
    <mergeCell ref="MW107:ND107"/>
    <mergeCell ref="NE107:NL107"/>
    <mergeCell ref="KK107:KR107"/>
    <mergeCell ref="KS107:KZ107"/>
    <mergeCell ref="LA107:LH107"/>
    <mergeCell ref="LI107:LP107"/>
    <mergeCell ref="LQ107:LX107"/>
    <mergeCell ref="IW107:JD107"/>
    <mergeCell ref="JE107:JL107"/>
    <mergeCell ref="JM107:JT107"/>
    <mergeCell ref="JU107:KB107"/>
    <mergeCell ref="KC107:KJ107"/>
    <mergeCell ref="HI107:HP107"/>
    <mergeCell ref="HQ107:HX107"/>
    <mergeCell ref="HY107:IF107"/>
    <mergeCell ref="IG107:IN107"/>
    <mergeCell ref="IO107:IV107"/>
    <mergeCell ref="FU107:GB107"/>
    <mergeCell ref="GC107:GJ107"/>
    <mergeCell ref="GK107:GR107"/>
    <mergeCell ref="GS107:GZ107"/>
    <mergeCell ref="HA107:HH107"/>
    <mergeCell ref="EG107:EN107"/>
    <mergeCell ref="EO107:EV107"/>
    <mergeCell ref="EW107:FD107"/>
    <mergeCell ref="FE107:FL107"/>
    <mergeCell ref="FM107:FT107"/>
    <mergeCell ref="CS107:CZ107"/>
    <mergeCell ref="DA107:DH107"/>
    <mergeCell ref="DI107:DP107"/>
    <mergeCell ref="DQ107:DX107"/>
    <mergeCell ref="DY107:EF107"/>
    <mergeCell ref="BE107:BL107"/>
    <mergeCell ref="BM107:BT107"/>
    <mergeCell ref="BU107:CB107"/>
    <mergeCell ref="CC107:CJ107"/>
    <mergeCell ref="CK107:CR107"/>
    <mergeCell ref="Q107:X107"/>
    <mergeCell ref="Y107:AF107"/>
    <mergeCell ref="AG107:AN107"/>
    <mergeCell ref="AO107:AV107"/>
    <mergeCell ref="AW107:BD107"/>
    <mergeCell ref="A75:H75"/>
    <mergeCell ref="A53:H53"/>
    <mergeCell ref="A54:H54"/>
    <mergeCell ref="A107:H107"/>
    <mergeCell ref="I107:P107"/>
    <mergeCell ref="A137:H137"/>
    <mergeCell ref="A89:H89"/>
    <mergeCell ref="A18:H18"/>
    <mergeCell ref="A1:H1"/>
    <mergeCell ref="A2:H2"/>
    <mergeCell ref="A3:H3"/>
    <mergeCell ref="A4:H4"/>
    <mergeCell ref="A17:H17"/>
    <mergeCell ref="A127:H127"/>
    <mergeCell ref="A118:H118"/>
    <mergeCell ref="A131:H131"/>
    <mergeCell ref="A132:H132"/>
    <mergeCell ref="A136:H136"/>
    <mergeCell ref="A90:H90"/>
    <mergeCell ref="A119:H119"/>
    <mergeCell ref="A74:H74"/>
  </mergeCells>
  <dataValidations count="1">
    <dataValidation type="list" allowBlank="1" showInputMessage="1" showErrorMessage="1" sqref="A3" xr:uid="{00000000-0002-0000-0000-000000000000}">
      <formula1>"Housing, Regeneration"</formula1>
    </dataValidation>
  </dataValidations>
  <pageMargins left="0.7" right="0.7" top="0.75" bottom="0.75" header="0.3" footer="0.3"/>
  <pageSetup paperSize="9" scale="51"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9055A-3FCC-4673-B488-C359E83F7546}">
  <sheetPr>
    <pageSetUpPr fitToPage="1"/>
  </sheetPr>
  <dimension ref="B1:I752"/>
  <sheetViews>
    <sheetView topLeftCell="B1" zoomScale="70" zoomScaleNormal="70" workbookViewId="0">
      <selection activeCell="B2" sqref="B2:H2"/>
    </sheetView>
  </sheetViews>
  <sheetFormatPr defaultColWidth="0" defaultRowHeight="24" customHeight="1" x14ac:dyDescent="0.25"/>
  <cols>
    <col min="1" max="1" width="8.90625" style="103" hidden="1" customWidth="1"/>
    <col min="2" max="2" width="16.6328125" style="103" customWidth="1"/>
    <col min="3" max="3" width="34.6328125" style="103" customWidth="1"/>
    <col min="4" max="4" width="12.26953125" style="103" customWidth="1"/>
    <col min="5" max="5" width="9.6328125" style="103" customWidth="1"/>
    <col min="6" max="6" width="15.54296875" style="103" customWidth="1"/>
    <col min="7" max="7" width="34.6328125" style="103" customWidth="1"/>
    <col min="8" max="8" width="78.7265625" style="103" customWidth="1"/>
    <col min="9" max="9" width="0" style="103" hidden="1" customWidth="1"/>
    <col min="10" max="16384" width="8.90625" style="103" hidden="1"/>
  </cols>
  <sheetData>
    <row r="1" spans="2:8" ht="17.399999999999999" x14ac:dyDescent="0.25">
      <c r="B1" s="250" t="s">
        <v>902</v>
      </c>
      <c r="C1" s="251"/>
      <c r="D1" s="251"/>
      <c r="E1" s="251"/>
      <c r="F1" s="251"/>
      <c r="G1" s="251"/>
      <c r="H1" s="251"/>
    </row>
    <row r="2" spans="2:8" ht="48" customHeight="1" x14ac:dyDescent="0.25">
      <c r="B2" s="252" t="s">
        <v>903</v>
      </c>
      <c r="C2" s="253"/>
      <c r="D2" s="253"/>
      <c r="E2" s="253"/>
      <c r="F2" s="253"/>
      <c r="G2" s="253"/>
      <c r="H2" s="253"/>
    </row>
    <row r="3" spans="2:8" ht="13.8" x14ac:dyDescent="0.25">
      <c r="D3" s="188"/>
    </row>
    <row r="4" spans="2:8" ht="64.2" customHeight="1" x14ac:dyDescent="0.25">
      <c r="B4" s="39" t="s">
        <v>343</v>
      </c>
      <c r="C4" s="39" t="s">
        <v>5</v>
      </c>
      <c r="D4" s="23" t="s">
        <v>393</v>
      </c>
      <c r="E4" s="39" t="s">
        <v>394</v>
      </c>
      <c r="F4" s="39" t="s">
        <v>9</v>
      </c>
      <c r="G4" s="39" t="s">
        <v>344</v>
      </c>
      <c r="H4" s="39" t="s">
        <v>11</v>
      </c>
    </row>
    <row r="5" spans="2:8" ht="75" x14ac:dyDescent="0.25">
      <c r="B5" s="33" t="s">
        <v>904</v>
      </c>
      <c r="C5" s="33" t="s">
        <v>905</v>
      </c>
      <c r="D5" s="118">
        <v>1.1000000000000001</v>
      </c>
      <c r="E5" s="119">
        <v>2014</v>
      </c>
      <c r="F5" s="119">
        <v>2024</v>
      </c>
      <c r="G5" s="33" t="s">
        <v>906</v>
      </c>
      <c r="H5" s="33" t="s">
        <v>907</v>
      </c>
    </row>
    <row r="6" spans="2:8" ht="60" x14ac:dyDescent="0.25">
      <c r="B6" s="33" t="s">
        <v>904</v>
      </c>
      <c r="C6" s="33" t="s">
        <v>352</v>
      </c>
      <c r="D6" s="118">
        <v>5.5</v>
      </c>
      <c r="E6" s="119">
        <v>2017</v>
      </c>
      <c r="F6" s="119">
        <v>2027</v>
      </c>
      <c r="G6" s="33" t="s">
        <v>908</v>
      </c>
      <c r="H6" s="33" t="s">
        <v>909</v>
      </c>
    </row>
    <row r="7" spans="2:8" ht="30" x14ac:dyDescent="0.25">
      <c r="B7" s="33" t="s">
        <v>904</v>
      </c>
      <c r="C7" s="33" t="s">
        <v>863</v>
      </c>
      <c r="D7" s="120">
        <v>39.700000000000003</v>
      </c>
      <c r="E7" s="50">
        <v>2020</v>
      </c>
      <c r="F7" s="50">
        <v>2026</v>
      </c>
      <c r="G7" s="5" t="s">
        <v>910</v>
      </c>
      <c r="H7" s="33" t="s">
        <v>911</v>
      </c>
    </row>
    <row r="8" spans="2:8" ht="15" x14ac:dyDescent="0.25">
      <c r="B8" s="33" t="s">
        <v>904</v>
      </c>
      <c r="C8" s="33" t="s">
        <v>912</v>
      </c>
      <c r="D8" s="120">
        <v>4.0999999999999996</v>
      </c>
      <c r="E8" s="50">
        <v>2019</v>
      </c>
      <c r="F8" s="50">
        <v>2024</v>
      </c>
      <c r="G8" s="5" t="s">
        <v>913</v>
      </c>
      <c r="H8" s="33" t="s">
        <v>914</v>
      </c>
    </row>
    <row r="9" spans="2:8" ht="30" x14ac:dyDescent="0.25">
      <c r="B9" s="33" t="s">
        <v>904</v>
      </c>
      <c r="C9" s="33" t="s">
        <v>915</v>
      </c>
      <c r="D9" s="120">
        <v>7</v>
      </c>
      <c r="E9" s="50">
        <v>2022</v>
      </c>
      <c r="F9" s="50">
        <v>2024</v>
      </c>
      <c r="G9" s="5" t="s">
        <v>916</v>
      </c>
      <c r="H9" s="33" t="s">
        <v>917</v>
      </c>
    </row>
    <row r="10" spans="2:8" ht="15" x14ac:dyDescent="0.25">
      <c r="B10" s="33" t="s">
        <v>904</v>
      </c>
      <c r="C10" s="33" t="s">
        <v>918</v>
      </c>
      <c r="D10" s="118">
        <v>3</v>
      </c>
      <c r="E10" s="119">
        <v>2022</v>
      </c>
      <c r="F10" s="119">
        <v>2024</v>
      </c>
      <c r="G10" s="33" t="s">
        <v>919</v>
      </c>
      <c r="H10" s="33" t="s">
        <v>920</v>
      </c>
    </row>
    <row r="11" spans="2:8" ht="15" x14ac:dyDescent="0.25">
      <c r="B11" s="33" t="s">
        <v>904</v>
      </c>
      <c r="C11" s="33" t="s">
        <v>921</v>
      </c>
      <c r="D11" s="118">
        <v>70</v>
      </c>
      <c r="E11" s="119">
        <v>2022</v>
      </c>
      <c r="F11" s="119">
        <v>2025</v>
      </c>
      <c r="G11" s="33" t="s">
        <v>922</v>
      </c>
      <c r="H11" s="33" t="s">
        <v>923</v>
      </c>
    </row>
    <row r="12" spans="2:8" ht="45.6" x14ac:dyDescent="0.25">
      <c r="B12" s="121" t="s">
        <v>904</v>
      </c>
      <c r="C12" s="121" t="s">
        <v>924</v>
      </c>
      <c r="D12" s="122">
        <v>14.7</v>
      </c>
      <c r="E12" s="123">
        <v>2022</v>
      </c>
      <c r="F12" s="123">
        <v>2025</v>
      </c>
      <c r="G12" s="121" t="s">
        <v>1323</v>
      </c>
      <c r="H12" s="121" t="s">
        <v>925</v>
      </c>
    </row>
    <row r="13" spans="2:8" ht="13.8" x14ac:dyDescent="0.25">
      <c r="D13" s="188"/>
    </row>
    <row r="14" spans="2:8" ht="58.8" customHeight="1" x14ac:dyDescent="0.25">
      <c r="B14" s="39" t="s">
        <v>343</v>
      </c>
      <c r="C14" s="39" t="s">
        <v>5</v>
      </c>
      <c r="D14" s="23" t="s">
        <v>6</v>
      </c>
      <c r="E14" s="23" t="s">
        <v>8</v>
      </c>
      <c r="F14" s="23" t="s">
        <v>9</v>
      </c>
      <c r="G14" s="23" t="s">
        <v>344</v>
      </c>
      <c r="H14" s="23" t="s">
        <v>11</v>
      </c>
    </row>
    <row r="15" spans="2:8" ht="45" x14ac:dyDescent="0.25">
      <c r="B15" s="124" t="s">
        <v>345</v>
      </c>
      <c r="C15" s="125" t="s">
        <v>346</v>
      </c>
      <c r="D15" s="126">
        <v>78.599999999999994</v>
      </c>
      <c r="E15" s="127">
        <v>2021</v>
      </c>
      <c r="F15" s="127">
        <v>2027</v>
      </c>
      <c r="G15" s="128" t="s">
        <v>347</v>
      </c>
      <c r="H15" s="129" t="s">
        <v>348</v>
      </c>
    </row>
    <row r="16" spans="2:8" ht="15" x14ac:dyDescent="0.25">
      <c r="B16" s="124" t="s">
        <v>345</v>
      </c>
      <c r="C16" s="125" t="s">
        <v>349</v>
      </c>
      <c r="D16" s="126">
        <v>3.4</v>
      </c>
      <c r="E16" s="130">
        <v>2023</v>
      </c>
      <c r="F16" s="130">
        <v>2026</v>
      </c>
      <c r="G16" s="33" t="s">
        <v>350</v>
      </c>
      <c r="H16" s="33" t="s">
        <v>351</v>
      </c>
    </row>
    <row r="17" spans="2:8" ht="90" x14ac:dyDescent="0.25">
      <c r="B17" s="124" t="s">
        <v>345</v>
      </c>
      <c r="C17" s="125" t="s">
        <v>352</v>
      </c>
      <c r="D17" s="131">
        <v>11.33</v>
      </c>
      <c r="E17" s="130">
        <v>2018</v>
      </c>
      <c r="F17" s="130">
        <v>2031</v>
      </c>
      <c r="G17" s="33" t="s">
        <v>353</v>
      </c>
      <c r="H17" s="125" t="s">
        <v>354</v>
      </c>
    </row>
    <row r="18" spans="2:8" ht="30" x14ac:dyDescent="0.25">
      <c r="B18" s="124" t="s">
        <v>345</v>
      </c>
      <c r="C18" s="125" t="s">
        <v>355</v>
      </c>
      <c r="D18" s="126">
        <v>6.46</v>
      </c>
      <c r="E18" s="130">
        <v>2021</v>
      </c>
      <c r="F18" s="130">
        <v>2025</v>
      </c>
      <c r="G18" s="125" t="s">
        <v>356</v>
      </c>
      <c r="H18" s="125" t="s">
        <v>357</v>
      </c>
    </row>
    <row r="19" spans="2:8" ht="15" x14ac:dyDescent="0.25">
      <c r="B19" s="124" t="s">
        <v>345</v>
      </c>
      <c r="C19" s="125" t="s">
        <v>358</v>
      </c>
      <c r="D19" s="126">
        <v>2.9950000000000001</v>
      </c>
      <c r="E19" s="130">
        <v>2020</v>
      </c>
      <c r="F19" s="130">
        <v>2025</v>
      </c>
      <c r="G19" s="128" t="s">
        <v>359</v>
      </c>
      <c r="H19" s="125" t="s">
        <v>360</v>
      </c>
    </row>
    <row r="20" spans="2:8" ht="15" x14ac:dyDescent="0.25">
      <c r="B20" s="124" t="s">
        <v>345</v>
      </c>
      <c r="C20" s="125" t="s">
        <v>361</v>
      </c>
      <c r="D20" s="126">
        <v>3.59</v>
      </c>
      <c r="E20" s="130">
        <v>2024</v>
      </c>
      <c r="F20" s="130">
        <v>2025</v>
      </c>
      <c r="G20" s="128" t="s">
        <v>362</v>
      </c>
      <c r="H20" s="125" t="s">
        <v>363</v>
      </c>
    </row>
    <row r="21" spans="2:8" ht="15" x14ac:dyDescent="0.25">
      <c r="B21" s="124" t="s">
        <v>345</v>
      </c>
      <c r="C21" s="125" t="s">
        <v>364</v>
      </c>
      <c r="D21" s="126">
        <v>2</v>
      </c>
      <c r="E21" s="130">
        <v>2024</v>
      </c>
      <c r="F21" s="130">
        <v>2026</v>
      </c>
      <c r="G21" s="128" t="s">
        <v>365</v>
      </c>
      <c r="H21" s="125" t="s">
        <v>366</v>
      </c>
    </row>
    <row r="22" spans="2:8" ht="30" x14ac:dyDescent="0.25">
      <c r="B22" s="124" t="s">
        <v>345</v>
      </c>
      <c r="C22" s="125" t="s">
        <v>367</v>
      </c>
      <c r="D22" s="126">
        <v>3.5</v>
      </c>
      <c r="E22" s="130">
        <v>2023</v>
      </c>
      <c r="F22" s="130">
        <v>2025</v>
      </c>
      <c r="G22" s="128" t="s">
        <v>368</v>
      </c>
      <c r="H22" s="125" t="s">
        <v>369</v>
      </c>
    </row>
    <row r="23" spans="2:8" ht="15" x14ac:dyDescent="0.25">
      <c r="B23" s="124" t="s">
        <v>345</v>
      </c>
      <c r="C23" s="125" t="s">
        <v>370</v>
      </c>
      <c r="D23" s="126">
        <v>3.5</v>
      </c>
      <c r="E23" s="130">
        <v>2023</v>
      </c>
      <c r="F23" s="130">
        <v>2026</v>
      </c>
      <c r="G23" s="33" t="s">
        <v>371</v>
      </c>
      <c r="H23" s="125" t="s">
        <v>372</v>
      </c>
    </row>
    <row r="24" spans="2:8" ht="30" x14ac:dyDescent="0.25">
      <c r="B24" s="124" t="s">
        <v>345</v>
      </c>
      <c r="C24" s="132" t="s">
        <v>373</v>
      </c>
      <c r="D24" s="133">
        <v>19.998000000000001</v>
      </c>
      <c r="E24" s="127">
        <v>2023</v>
      </c>
      <c r="F24" s="127">
        <v>2026</v>
      </c>
      <c r="G24" s="132" t="s">
        <v>374</v>
      </c>
      <c r="H24" s="132" t="s">
        <v>375</v>
      </c>
    </row>
    <row r="25" spans="2:8" ht="15" x14ac:dyDescent="0.25">
      <c r="B25" s="124" t="s">
        <v>345</v>
      </c>
      <c r="C25" s="132" t="s">
        <v>376</v>
      </c>
      <c r="D25" s="126">
        <v>4.3</v>
      </c>
      <c r="E25" s="127">
        <v>2021</v>
      </c>
      <c r="F25" s="127">
        <v>2026</v>
      </c>
      <c r="G25" s="128" t="s">
        <v>377</v>
      </c>
      <c r="H25" s="134" t="s">
        <v>378</v>
      </c>
    </row>
    <row r="26" spans="2:8" ht="30" x14ac:dyDescent="0.25">
      <c r="B26" s="124" t="s">
        <v>345</v>
      </c>
      <c r="C26" s="132" t="s">
        <v>379</v>
      </c>
      <c r="D26" s="126">
        <v>5.6</v>
      </c>
      <c r="E26" s="127">
        <v>2023</v>
      </c>
      <c r="F26" s="127">
        <v>2025</v>
      </c>
      <c r="G26" s="132" t="s">
        <v>380</v>
      </c>
      <c r="H26" s="132" t="s">
        <v>381</v>
      </c>
    </row>
    <row r="27" spans="2:8" ht="15" x14ac:dyDescent="0.25">
      <c r="B27" s="124" t="s">
        <v>345</v>
      </c>
      <c r="C27" s="135" t="s">
        <v>382</v>
      </c>
      <c r="D27" s="126">
        <v>3.52</v>
      </c>
      <c r="E27" s="127">
        <v>2024</v>
      </c>
      <c r="F27" s="127">
        <v>2025</v>
      </c>
      <c r="G27" s="128" t="s">
        <v>383</v>
      </c>
      <c r="H27" s="129" t="s">
        <v>384</v>
      </c>
    </row>
    <row r="28" spans="2:8" ht="15" x14ac:dyDescent="0.25">
      <c r="B28" s="124" t="s">
        <v>345</v>
      </c>
      <c r="C28" s="135" t="s">
        <v>385</v>
      </c>
      <c r="D28" s="126">
        <v>3.7</v>
      </c>
      <c r="E28" s="127">
        <v>2023</v>
      </c>
      <c r="F28" s="127">
        <v>2025</v>
      </c>
      <c r="G28" s="128" t="s">
        <v>386</v>
      </c>
      <c r="H28" s="132" t="s">
        <v>387</v>
      </c>
    </row>
    <row r="29" spans="2:8" ht="30" x14ac:dyDescent="0.25">
      <c r="B29" s="124" t="s">
        <v>345</v>
      </c>
      <c r="C29" s="135" t="s">
        <v>20</v>
      </c>
      <c r="D29" s="126">
        <v>3.04</v>
      </c>
      <c r="E29" s="127">
        <v>2023</v>
      </c>
      <c r="F29" s="127">
        <v>2025</v>
      </c>
      <c r="G29" s="128" t="s">
        <v>388</v>
      </c>
      <c r="H29" s="132" t="s">
        <v>389</v>
      </c>
    </row>
    <row r="30" spans="2:8" ht="15" x14ac:dyDescent="0.25">
      <c r="B30" s="124" t="s">
        <v>345</v>
      </c>
      <c r="C30" s="124" t="s">
        <v>390</v>
      </c>
      <c r="D30" s="126">
        <v>9.11</v>
      </c>
      <c r="E30" s="136">
        <v>2024</v>
      </c>
      <c r="F30" s="136">
        <v>2028</v>
      </c>
      <c r="G30" s="128" t="s">
        <v>391</v>
      </c>
      <c r="H30" s="124" t="s">
        <v>392</v>
      </c>
    </row>
    <row r="31" spans="2:8" ht="13.8" x14ac:dyDescent="0.25">
      <c r="D31" s="188"/>
    </row>
    <row r="32" spans="2:8" ht="62.4" x14ac:dyDescent="0.25">
      <c r="B32" s="39" t="s">
        <v>343</v>
      </c>
      <c r="C32" s="39" t="s">
        <v>5</v>
      </c>
      <c r="D32" s="23" t="s">
        <v>393</v>
      </c>
      <c r="E32" s="39" t="s">
        <v>394</v>
      </c>
      <c r="F32" s="39" t="s">
        <v>9</v>
      </c>
      <c r="G32" s="39" t="s">
        <v>344</v>
      </c>
      <c r="H32" s="39" t="s">
        <v>11</v>
      </c>
    </row>
    <row r="33" spans="2:8" ht="30" x14ac:dyDescent="0.25">
      <c r="B33" s="71" t="s">
        <v>1277</v>
      </c>
      <c r="C33" s="137" t="s">
        <v>1278</v>
      </c>
      <c r="D33" s="138">
        <v>207.7</v>
      </c>
      <c r="E33" s="139">
        <v>2025</v>
      </c>
      <c r="F33" s="139">
        <v>2030</v>
      </c>
      <c r="G33" s="71" t="s">
        <v>1279</v>
      </c>
      <c r="H33" s="71" t="s">
        <v>1280</v>
      </c>
    </row>
    <row r="34" spans="2:8" ht="30" x14ac:dyDescent="0.25">
      <c r="B34" s="71" t="s">
        <v>1277</v>
      </c>
      <c r="C34" s="137" t="s">
        <v>1281</v>
      </c>
      <c r="D34" s="138">
        <v>160.1</v>
      </c>
      <c r="E34" s="139">
        <v>2025</v>
      </c>
      <c r="F34" s="139">
        <v>2030</v>
      </c>
      <c r="G34" s="71" t="s">
        <v>1282</v>
      </c>
      <c r="H34" s="71" t="s">
        <v>1283</v>
      </c>
    </row>
    <row r="35" spans="2:8" ht="30" x14ac:dyDescent="0.25">
      <c r="B35" s="102" t="s">
        <v>1284</v>
      </c>
      <c r="C35" s="58" t="s">
        <v>1285</v>
      </c>
      <c r="D35" s="140">
        <v>4.5999999999999996</v>
      </c>
      <c r="E35" s="64">
        <v>2024</v>
      </c>
      <c r="F35" s="64">
        <v>2027</v>
      </c>
      <c r="G35" s="102" t="s">
        <v>651</v>
      </c>
      <c r="H35" s="58" t="s">
        <v>1286</v>
      </c>
    </row>
    <row r="36" spans="2:8" ht="30" x14ac:dyDescent="0.25">
      <c r="B36" s="141" t="s">
        <v>1284</v>
      </c>
      <c r="C36" s="142" t="s">
        <v>1287</v>
      </c>
      <c r="D36" s="138">
        <v>13.2</v>
      </c>
      <c r="E36" s="143">
        <v>2024</v>
      </c>
      <c r="F36" s="143">
        <v>2028</v>
      </c>
      <c r="G36" s="112" t="s">
        <v>1288</v>
      </c>
      <c r="H36" s="144" t="s">
        <v>1289</v>
      </c>
    </row>
    <row r="37" spans="2:8" ht="30" x14ac:dyDescent="0.25">
      <c r="B37" s="141" t="s">
        <v>1277</v>
      </c>
      <c r="C37" s="142" t="s">
        <v>1290</v>
      </c>
      <c r="D37" s="138">
        <v>20.5</v>
      </c>
      <c r="E37" s="143">
        <v>2024</v>
      </c>
      <c r="F37" s="143">
        <v>2028</v>
      </c>
      <c r="G37" s="71" t="s">
        <v>1288</v>
      </c>
      <c r="H37" s="144" t="s">
        <v>1291</v>
      </c>
    </row>
    <row r="38" spans="2:8" ht="30" x14ac:dyDescent="0.25">
      <c r="B38" s="141" t="s">
        <v>1284</v>
      </c>
      <c r="C38" s="142" t="s">
        <v>1292</v>
      </c>
      <c r="D38" s="138">
        <v>14.1</v>
      </c>
      <c r="E38" s="145">
        <v>2023</v>
      </c>
      <c r="F38" s="143">
        <v>2025</v>
      </c>
      <c r="G38" s="71" t="s">
        <v>1288</v>
      </c>
      <c r="H38" s="146" t="s">
        <v>1293</v>
      </c>
    </row>
    <row r="39" spans="2:8" ht="45" x14ac:dyDescent="0.25">
      <c r="B39" s="147" t="s">
        <v>1284</v>
      </c>
      <c r="C39" s="112" t="s">
        <v>1294</v>
      </c>
      <c r="D39" s="148">
        <v>18.100000000000001</v>
      </c>
      <c r="E39" s="139">
        <v>2023</v>
      </c>
      <c r="F39" s="143">
        <v>2026</v>
      </c>
      <c r="G39" s="112" t="s">
        <v>1295</v>
      </c>
      <c r="H39" s="112" t="s">
        <v>1296</v>
      </c>
    </row>
    <row r="40" spans="2:8" ht="30" x14ac:dyDescent="0.25">
      <c r="B40" s="147" t="s">
        <v>1277</v>
      </c>
      <c r="C40" s="112" t="s">
        <v>1297</v>
      </c>
      <c r="D40" s="148">
        <v>21.7</v>
      </c>
      <c r="E40" s="139">
        <v>2024</v>
      </c>
      <c r="F40" s="149" t="s">
        <v>55</v>
      </c>
      <c r="G40" s="112" t="s">
        <v>1295</v>
      </c>
      <c r="H40" s="112" t="s">
        <v>1298</v>
      </c>
    </row>
    <row r="41" spans="2:8" ht="30" x14ac:dyDescent="0.25">
      <c r="B41" s="147" t="s">
        <v>1284</v>
      </c>
      <c r="C41" s="112" t="s">
        <v>1299</v>
      </c>
      <c r="D41" s="148">
        <v>33.6</v>
      </c>
      <c r="E41" s="149">
        <v>2023</v>
      </c>
      <c r="F41" s="143">
        <v>2027</v>
      </c>
      <c r="G41" s="112" t="s">
        <v>1300</v>
      </c>
      <c r="H41" s="112" t="s">
        <v>1301</v>
      </c>
    </row>
    <row r="42" spans="2:8" ht="15" x14ac:dyDescent="0.25">
      <c r="B42" s="147" t="s">
        <v>1284</v>
      </c>
      <c r="C42" s="112" t="s">
        <v>1302</v>
      </c>
      <c r="D42" s="148">
        <v>2.7</v>
      </c>
      <c r="E42" s="143">
        <v>2025</v>
      </c>
      <c r="F42" s="143">
        <v>2026</v>
      </c>
      <c r="G42" s="102" t="s">
        <v>651</v>
      </c>
      <c r="H42" s="112" t="s">
        <v>1303</v>
      </c>
    </row>
    <row r="43" spans="2:8" ht="30" x14ac:dyDescent="0.25">
      <c r="B43" s="147" t="s">
        <v>1284</v>
      </c>
      <c r="C43" s="144" t="s">
        <v>1304</v>
      </c>
      <c r="D43" s="148">
        <v>4.4000000000000004</v>
      </c>
      <c r="E43" s="143">
        <v>2026</v>
      </c>
      <c r="F43" s="143">
        <v>2026</v>
      </c>
      <c r="G43" s="112" t="s">
        <v>1305</v>
      </c>
      <c r="H43" s="112"/>
    </row>
    <row r="44" spans="2:8" ht="30" x14ac:dyDescent="0.25">
      <c r="B44" s="147" t="s">
        <v>1284</v>
      </c>
      <c r="C44" s="112" t="s">
        <v>1306</v>
      </c>
      <c r="D44" s="118">
        <v>54.804000000000002</v>
      </c>
      <c r="E44" s="143">
        <v>2025</v>
      </c>
      <c r="F44" s="143">
        <v>2028</v>
      </c>
      <c r="G44" s="112" t="s">
        <v>1307</v>
      </c>
      <c r="H44" s="112" t="s">
        <v>1308</v>
      </c>
    </row>
    <row r="45" spans="2:8" ht="13.8" x14ac:dyDescent="0.25">
      <c r="D45" s="188"/>
    </row>
    <row r="46" spans="2:8" ht="62.4" x14ac:dyDescent="0.25">
      <c r="B46" s="39" t="s">
        <v>343</v>
      </c>
      <c r="C46" s="39" t="s">
        <v>5</v>
      </c>
      <c r="D46" s="23" t="s">
        <v>393</v>
      </c>
      <c r="E46" s="39" t="s">
        <v>394</v>
      </c>
      <c r="F46" s="39" t="s">
        <v>9</v>
      </c>
      <c r="G46" s="39" t="s">
        <v>344</v>
      </c>
      <c r="H46" s="39" t="s">
        <v>11</v>
      </c>
    </row>
    <row r="47" spans="2:8" ht="45" x14ac:dyDescent="0.25">
      <c r="B47" s="33" t="s">
        <v>926</v>
      </c>
      <c r="C47" s="33" t="s">
        <v>927</v>
      </c>
      <c r="D47" s="118">
        <v>26.3</v>
      </c>
      <c r="E47" s="119" t="s">
        <v>122</v>
      </c>
      <c r="F47" s="119" t="s">
        <v>122</v>
      </c>
      <c r="G47" s="33" t="s">
        <v>928</v>
      </c>
      <c r="H47" s="33" t="s">
        <v>929</v>
      </c>
    </row>
    <row r="48" spans="2:8" ht="30" x14ac:dyDescent="0.25">
      <c r="B48" s="33" t="s">
        <v>926</v>
      </c>
      <c r="C48" s="33" t="s">
        <v>930</v>
      </c>
      <c r="D48" s="118">
        <v>4.0999999999999996</v>
      </c>
      <c r="E48" s="119" t="s">
        <v>122</v>
      </c>
      <c r="F48" s="119" t="s">
        <v>122</v>
      </c>
      <c r="G48" s="33" t="s">
        <v>931</v>
      </c>
      <c r="H48" s="33" t="s">
        <v>932</v>
      </c>
    </row>
    <row r="49" spans="2:8" ht="30" x14ac:dyDescent="0.25">
      <c r="B49" s="33" t="s">
        <v>926</v>
      </c>
      <c r="C49" s="33" t="s">
        <v>933</v>
      </c>
      <c r="D49" s="118">
        <v>25</v>
      </c>
      <c r="E49" s="119" t="s">
        <v>122</v>
      </c>
      <c r="F49" s="119" t="s">
        <v>122</v>
      </c>
      <c r="G49" s="33" t="s">
        <v>934</v>
      </c>
      <c r="H49" s="33" t="s">
        <v>935</v>
      </c>
    </row>
    <row r="50" spans="2:8" ht="45" x14ac:dyDescent="0.25">
      <c r="B50" s="33" t="s">
        <v>926</v>
      </c>
      <c r="C50" s="33" t="s">
        <v>936</v>
      </c>
      <c r="D50" s="118">
        <v>25.3</v>
      </c>
      <c r="E50" s="119" t="s">
        <v>122</v>
      </c>
      <c r="F50" s="119" t="s">
        <v>122</v>
      </c>
      <c r="G50" s="33" t="s">
        <v>937</v>
      </c>
      <c r="H50" s="33" t="s">
        <v>938</v>
      </c>
    </row>
    <row r="51" spans="2:8" ht="30" x14ac:dyDescent="0.25">
      <c r="B51" s="33" t="s">
        <v>926</v>
      </c>
      <c r="C51" s="33" t="s">
        <v>939</v>
      </c>
      <c r="D51" s="118">
        <v>3.3</v>
      </c>
      <c r="E51" s="119" t="s">
        <v>122</v>
      </c>
      <c r="F51" s="119" t="s">
        <v>122</v>
      </c>
      <c r="G51" s="33" t="s">
        <v>940</v>
      </c>
      <c r="H51" s="33" t="s">
        <v>941</v>
      </c>
    </row>
    <row r="52" spans="2:8" ht="30" x14ac:dyDescent="0.25">
      <c r="B52" s="33" t="s">
        <v>926</v>
      </c>
      <c r="C52" s="33" t="s">
        <v>942</v>
      </c>
      <c r="D52" s="118">
        <v>6</v>
      </c>
      <c r="E52" s="119" t="s">
        <v>122</v>
      </c>
      <c r="F52" s="119" t="s">
        <v>122</v>
      </c>
      <c r="G52" s="33" t="s">
        <v>943</v>
      </c>
      <c r="H52" s="33" t="s">
        <v>944</v>
      </c>
    </row>
    <row r="53" spans="2:8" ht="90" x14ac:dyDescent="0.25">
      <c r="B53" s="33" t="s">
        <v>926</v>
      </c>
      <c r="C53" s="33" t="s">
        <v>945</v>
      </c>
      <c r="D53" s="118">
        <v>51.9</v>
      </c>
      <c r="E53" s="119" t="s">
        <v>122</v>
      </c>
      <c r="F53" s="119" t="s">
        <v>122</v>
      </c>
      <c r="G53" s="33" t="s">
        <v>946</v>
      </c>
      <c r="H53" s="33" t="s">
        <v>947</v>
      </c>
    </row>
    <row r="54" spans="2:8" ht="30" x14ac:dyDescent="0.25">
      <c r="B54" s="33" t="s">
        <v>926</v>
      </c>
      <c r="C54" s="33" t="s">
        <v>948</v>
      </c>
      <c r="D54" s="118">
        <v>10.3</v>
      </c>
      <c r="E54" s="119" t="s">
        <v>122</v>
      </c>
      <c r="F54" s="119" t="s">
        <v>122</v>
      </c>
      <c r="G54" s="33" t="s">
        <v>949</v>
      </c>
      <c r="H54" s="33" t="s">
        <v>950</v>
      </c>
    </row>
    <row r="55" spans="2:8" ht="30" x14ac:dyDescent="0.25">
      <c r="B55" s="33" t="s">
        <v>926</v>
      </c>
      <c r="C55" s="33" t="s">
        <v>951</v>
      </c>
      <c r="D55" s="118">
        <v>3</v>
      </c>
      <c r="E55" s="119" t="s">
        <v>122</v>
      </c>
      <c r="F55" s="119" t="s">
        <v>122</v>
      </c>
      <c r="G55" s="33" t="s">
        <v>952</v>
      </c>
      <c r="H55" s="33" t="s">
        <v>953</v>
      </c>
    </row>
    <row r="56" spans="2:8" ht="45" x14ac:dyDescent="0.25">
      <c r="B56" s="33" t="s">
        <v>926</v>
      </c>
      <c r="C56" s="33" t="s">
        <v>706</v>
      </c>
      <c r="D56" s="118">
        <v>172.8</v>
      </c>
      <c r="E56" s="119" t="s">
        <v>122</v>
      </c>
      <c r="F56" s="119" t="s">
        <v>122</v>
      </c>
      <c r="G56" s="33" t="s">
        <v>954</v>
      </c>
      <c r="H56" s="33" t="s">
        <v>955</v>
      </c>
    </row>
    <row r="57" spans="2:8" ht="45" x14ac:dyDescent="0.25">
      <c r="B57" s="33" t="s">
        <v>926</v>
      </c>
      <c r="C57" s="33" t="s">
        <v>956</v>
      </c>
      <c r="D57" s="118">
        <v>38</v>
      </c>
      <c r="E57" s="119" t="s">
        <v>122</v>
      </c>
      <c r="F57" s="119">
        <v>2025</v>
      </c>
      <c r="G57" s="33" t="s">
        <v>957</v>
      </c>
      <c r="H57" s="33" t="s">
        <v>958</v>
      </c>
    </row>
    <row r="58" spans="2:8" ht="45" x14ac:dyDescent="0.25">
      <c r="B58" s="33" t="s">
        <v>926</v>
      </c>
      <c r="C58" s="33" t="s">
        <v>959</v>
      </c>
      <c r="D58" s="118">
        <v>2.2000000000000002</v>
      </c>
      <c r="E58" s="119" t="s">
        <v>122</v>
      </c>
      <c r="F58" s="119">
        <v>2028</v>
      </c>
      <c r="G58" s="33" t="s">
        <v>960</v>
      </c>
      <c r="H58" s="33" t="s">
        <v>961</v>
      </c>
    </row>
    <row r="59" spans="2:8" ht="45" x14ac:dyDescent="0.25">
      <c r="B59" s="33" t="s">
        <v>926</v>
      </c>
      <c r="C59" s="33" t="s">
        <v>962</v>
      </c>
      <c r="D59" s="118">
        <v>3.3</v>
      </c>
      <c r="E59" s="119">
        <v>2027</v>
      </c>
      <c r="F59" s="119" t="s">
        <v>122</v>
      </c>
      <c r="G59" s="33" t="s">
        <v>940</v>
      </c>
      <c r="H59" s="33" t="s">
        <v>963</v>
      </c>
    </row>
    <row r="60" spans="2:8" ht="30" x14ac:dyDescent="0.25">
      <c r="B60" s="33" t="s">
        <v>926</v>
      </c>
      <c r="C60" s="33" t="s">
        <v>964</v>
      </c>
      <c r="D60" s="118">
        <v>193.3</v>
      </c>
      <c r="E60" s="119" t="s">
        <v>122</v>
      </c>
      <c r="F60" s="119">
        <v>2027</v>
      </c>
      <c r="G60" s="33" t="s">
        <v>965</v>
      </c>
      <c r="H60" s="33" t="s">
        <v>966</v>
      </c>
    </row>
    <row r="61" spans="2:8" ht="30" x14ac:dyDescent="0.25">
      <c r="B61" s="33" t="s">
        <v>926</v>
      </c>
      <c r="C61" s="33" t="s">
        <v>967</v>
      </c>
      <c r="D61" s="118">
        <v>12.3</v>
      </c>
      <c r="E61" s="119" t="s">
        <v>122</v>
      </c>
      <c r="F61" s="119">
        <v>2028</v>
      </c>
      <c r="G61" s="33" t="s">
        <v>968</v>
      </c>
      <c r="H61" s="33" t="s">
        <v>969</v>
      </c>
    </row>
    <row r="62" spans="2:8" ht="45" x14ac:dyDescent="0.25">
      <c r="B62" s="33" t="s">
        <v>926</v>
      </c>
      <c r="C62" s="33" t="s">
        <v>970</v>
      </c>
      <c r="D62" s="118">
        <v>1.5</v>
      </c>
      <c r="E62" s="119">
        <v>2024</v>
      </c>
      <c r="F62" s="119">
        <v>2027</v>
      </c>
      <c r="G62" s="33" t="s">
        <v>971</v>
      </c>
      <c r="H62" s="33" t="s">
        <v>972</v>
      </c>
    </row>
    <row r="63" spans="2:8" ht="45" x14ac:dyDescent="0.25">
      <c r="B63" s="33" t="s">
        <v>926</v>
      </c>
      <c r="C63" s="33" t="s">
        <v>973</v>
      </c>
      <c r="D63" s="118">
        <v>14.5</v>
      </c>
      <c r="E63" s="119" t="s">
        <v>122</v>
      </c>
      <c r="F63" s="119">
        <v>2028</v>
      </c>
      <c r="G63" s="33" t="s">
        <v>974</v>
      </c>
      <c r="H63" s="33" t="s">
        <v>975</v>
      </c>
    </row>
    <row r="64" spans="2:8" ht="30" x14ac:dyDescent="0.25">
      <c r="B64" s="33" t="s">
        <v>926</v>
      </c>
      <c r="C64" s="33" t="s">
        <v>976</v>
      </c>
      <c r="D64" s="118">
        <v>4.3</v>
      </c>
      <c r="E64" s="119" t="s">
        <v>122</v>
      </c>
      <c r="F64" s="119">
        <v>2027</v>
      </c>
      <c r="G64" s="33" t="s">
        <v>977</v>
      </c>
      <c r="H64" s="33" t="s">
        <v>978</v>
      </c>
    </row>
    <row r="65" spans="2:8" ht="30" x14ac:dyDescent="0.25">
      <c r="B65" s="33" t="s">
        <v>926</v>
      </c>
      <c r="C65" s="33" t="s">
        <v>352</v>
      </c>
      <c r="D65" s="118">
        <v>13.2</v>
      </c>
      <c r="E65" s="119">
        <v>2023</v>
      </c>
      <c r="F65" s="119" t="s">
        <v>122</v>
      </c>
      <c r="G65" s="33" t="s">
        <v>979</v>
      </c>
      <c r="H65" s="5" t="s">
        <v>980</v>
      </c>
    </row>
    <row r="66" spans="2:8" ht="15" x14ac:dyDescent="0.25">
      <c r="B66" s="33" t="s">
        <v>926</v>
      </c>
      <c r="C66" s="33" t="s">
        <v>981</v>
      </c>
      <c r="D66" s="118">
        <v>5.2</v>
      </c>
      <c r="E66" s="119" t="s">
        <v>122</v>
      </c>
      <c r="F66" s="119">
        <v>2029</v>
      </c>
      <c r="G66" s="33" t="s">
        <v>982</v>
      </c>
      <c r="H66" s="33" t="s">
        <v>983</v>
      </c>
    </row>
    <row r="67" spans="2:8" ht="15" x14ac:dyDescent="0.25">
      <c r="B67" s="33" t="s">
        <v>926</v>
      </c>
      <c r="C67" s="33" t="s">
        <v>984</v>
      </c>
      <c r="D67" s="118">
        <v>4.2</v>
      </c>
      <c r="E67" s="119" t="s">
        <v>122</v>
      </c>
      <c r="F67" s="119">
        <v>2025</v>
      </c>
      <c r="G67" s="33" t="s">
        <v>985</v>
      </c>
      <c r="H67" s="33" t="s">
        <v>986</v>
      </c>
    </row>
    <row r="68" spans="2:8" ht="30" x14ac:dyDescent="0.25">
      <c r="B68" s="33" t="s">
        <v>926</v>
      </c>
      <c r="C68" s="33" t="s">
        <v>987</v>
      </c>
      <c r="D68" s="118">
        <v>80.3</v>
      </c>
      <c r="E68" s="119">
        <v>2025</v>
      </c>
      <c r="F68" s="119">
        <v>2028</v>
      </c>
      <c r="G68" s="33" t="s">
        <v>988</v>
      </c>
      <c r="H68" s="33" t="s">
        <v>989</v>
      </c>
    </row>
    <row r="69" spans="2:8" ht="15" x14ac:dyDescent="0.25">
      <c r="B69" s="33" t="s">
        <v>926</v>
      </c>
      <c r="C69" s="33" t="s">
        <v>990</v>
      </c>
      <c r="D69" s="118">
        <v>3</v>
      </c>
      <c r="E69" s="119">
        <v>2024</v>
      </c>
      <c r="F69" s="119">
        <v>2025</v>
      </c>
      <c r="G69" s="33" t="s">
        <v>991</v>
      </c>
      <c r="H69" s="33" t="s">
        <v>992</v>
      </c>
    </row>
    <row r="70" spans="2:8" ht="30" x14ac:dyDescent="0.25">
      <c r="B70" s="33" t="s">
        <v>926</v>
      </c>
      <c r="C70" s="33" t="s">
        <v>993</v>
      </c>
      <c r="D70" s="118">
        <v>2</v>
      </c>
      <c r="E70" s="119">
        <v>2026</v>
      </c>
      <c r="F70" s="119">
        <v>2027</v>
      </c>
      <c r="G70" s="33" t="s">
        <v>994</v>
      </c>
      <c r="H70" s="33" t="s">
        <v>995</v>
      </c>
    </row>
    <row r="71" spans="2:8" ht="30" x14ac:dyDescent="0.25">
      <c r="B71" s="33" t="s">
        <v>926</v>
      </c>
      <c r="C71" s="33" t="s">
        <v>996</v>
      </c>
      <c r="D71" s="118">
        <v>19.100000000000001</v>
      </c>
      <c r="E71" s="119">
        <v>2024</v>
      </c>
      <c r="F71" s="119">
        <v>2026</v>
      </c>
      <c r="G71" s="33" t="s">
        <v>997</v>
      </c>
      <c r="H71" s="33" t="s">
        <v>998</v>
      </c>
    </row>
    <row r="72" spans="2:8" ht="45" x14ac:dyDescent="0.25">
      <c r="B72" s="33" t="s">
        <v>926</v>
      </c>
      <c r="C72" s="33" t="s">
        <v>999</v>
      </c>
      <c r="D72" s="118">
        <v>694.4</v>
      </c>
      <c r="E72" s="119" t="s">
        <v>122</v>
      </c>
      <c r="F72" s="119" t="s">
        <v>122</v>
      </c>
      <c r="G72" s="33" t="s">
        <v>1000</v>
      </c>
      <c r="H72" s="33" t="s">
        <v>1001</v>
      </c>
    </row>
    <row r="73" spans="2:8" ht="60" x14ac:dyDescent="0.25">
      <c r="B73" s="33" t="s">
        <v>926</v>
      </c>
      <c r="C73" s="33" t="s">
        <v>1002</v>
      </c>
      <c r="D73" s="118">
        <v>5.3</v>
      </c>
      <c r="E73" s="119" t="s">
        <v>122</v>
      </c>
      <c r="F73" s="119">
        <v>2026</v>
      </c>
      <c r="G73" s="144" t="s">
        <v>1003</v>
      </c>
      <c r="H73" s="33" t="s">
        <v>1004</v>
      </c>
    </row>
    <row r="74" spans="2:8" ht="45" x14ac:dyDescent="0.25">
      <c r="B74" s="33" t="s">
        <v>926</v>
      </c>
      <c r="C74" s="33" t="s">
        <v>1005</v>
      </c>
      <c r="D74" s="118">
        <v>95</v>
      </c>
      <c r="E74" s="119">
        <v>2024</v>
      </c>
      <c r="F74" s="119">
        <v>2028</v>
      </c>
      <c r="G74" s="33" t="s">
        <v>1006</v>
      </c>
      <c r="H74" s="33" t="s">
        <v>1007</v>
      </c>
    </row>
    <row r="75" spans="2:8" ht="30" x14ac:dyDescent="0.25">
      <c r="B75" s="33" t="s">
        <v>926</v>
      </c>
      <c r="C75" s="33" t="s">
        <v>1008</v>
      </c>
      <c r="D75" s="118">
        <v>7.2</v>
      </c>
      <c r="E75" s="119">
        <v>2026</v>
      </c>
      <c r="F75" s="119">
        <v>2026</v>
      </c>
      <c r="G75" s="33" t="s">
        <v>1009</v>
      </c>
      <c r="H75" s="33" t="s">
        <v>1010</v>
      </c>
    </row>
    <row r="76" spans="2:8" ht="30" x14ac:dyDescent="0.25">
      <c r="B76" s="33" t="s">
        <v>926</v>
      </c>
      <c r="C76" s="33" t="s">
        <v>1011</v>
      </c>
      <c r="D76" s="118">
        <v>2.8</v>
      </c>
      <c r="E76" s="119">
        <v>2023</v>
      </c>
      <c r="F76" s="119">
        <v>2028</v>
      </c>
      <c r="G76" s="33" t="s">
        <v>1012</v>
      </c>
      <c r="H76" s="33" t="s">
        <v>1013</v>
      </c>
    </row>
    <row r="77" spans="2:8" ht="30" x14ac:dyDescent="0.25">
      <c r="B77" s="33" t="s">
        <v>926</v>
      </c>
      <c r="C77" s="33" t="s">
        <v>379</v>
      </c>
      <c r="D77" s="118">
        <v>3.8</v>
      </c>
      <c r="E77" s="119">
        <v>2025</v>
      </c>
      <c r="F77" s="119">
        <v>2025</v>
      </c>
      <c r="G77" s="33" t="s">
        <v>1014</v>
      </c>
      <c r="H77" s="33" t="s">
        <v>1015</v>
      </c>
    </row>
    <row r="78" spans="2:8" ht="45" x14ac:dyDescent="0.25">
      <c r="B78" s="33" t="s">
        <v>926</v>
      </c>
      <c r="C78" s="33" t="s">
        <v>1016</v>
      </c>
      <c r="D78" s="150">
        <v>20</v>
      </c>
      <c r="E78" s="119">
        <v>2026</v>
      </c>
      <c r="F78" s="119">
        <v>2029</v>
      </c>
      <c r="G78" s="33" t="s">
        <v>1017</v>
      </c>
      <c r="H78" s="33" t="s">
        <v>1018</v>
      </c>
    </row>
    <row r="79" spans="2:8" ht="30" x14ac:dyDescent="0.25">
      <c r="B79" s="33" t="s">
        <v>926</v>
      </c>
      <c r="C79" s="33" t="s">
        <v>1019</v>
      </c>
      <c r="D79" s="150">
        <v>4.8</v>
      </c>
      <c r="E79" s="119">
        <v>2023</v>
      </c>
      <c r="F79" s="119">
        <v>2028</v>
      </c>
      <c r="G79" s="33" t="s">
        <v>1020</v>
      </c>
      <c r="H79" s="5" t="s">
        <v>1021</v>
      </c>
    </row>
    <row r="80" spans="2:8" ht="13.8" x14ac:dyDescent="0.25">
      <c r="D80" s="188"/>
    </row>
    <row r="81" spans="2:8" ht="62.4" x14ac:dyDescent="0.25">
      <c r="B81" s="39" t="s">
        <v>343</v>
      </c>
      <c r="C81" s="39" t="s">
        <v>5</v>
      </c>
      <c r="D81" s="23" t="s">
        <v>393</v>
      </c>
      <c r="E81" s="39" t="s">
        <v>394</v>
      </c>
      <c r="F81" s="39" t="s">
        <v>9</v>
      </c>
      <c r="G81" s="39" t="s">
        <v>344</v>
      </c>
      <c r="H81" s="39" t="s">
        <v>11</v>
      </c>
    </row>
    <row r="82" spans="2:8" ht="30" x14ac:dyDescent="0.25">
      <c r="B82" s="151" t="s">
        <v>1022</v>
      </c>
      <c r="C82" s="152" t="s">
        <v>1023</v>
      </c>
      <c r="D82" s="153">
        <v>3.5</v>
      </c>
      <c r="E82" s="112">
        <v>2022</v>
      </c>
      <c r="F82" s="112">
        <v>2025</v>
      </c>
      <c r="G82" s="112" t="s">
        <v>1024</v>
      </c>
      <c r="H82" s="112" t="s">
        <v>1025</v>
      </c>
    </row>
    <row r="83" spans="2:8" ht="45" x14ac:dyDescent="0.25">
      <c r="B83" s="151" t="s">
        <v>1022</v>
      </c>
      <c r="C83" s="154" t="s">
        <v>1026</v>
      </c>
      <c r="D83" s="153">
        <v>7.5</v>
      </c>
      <c r="E83" s="112">
        <v>2025</v>
      </c>
      <c r="F83" s="112">
        <v>2030</v>
      </c>
      <c r="G83" s="112" t="s">
        <v>1027</v>
      </c>
      <c r="H83" s="112" t="s">
        <v>1028</v>
      </c>
    </row>
    <row r="84" spans="2:8" ht="30" x14ac:dyDescent="0.25">
      <c r="B84" s="151" t="s">
        <v>1022</v>
      </c>
      <c r="C84" s="154" t="s">
        <v>1029</v>
      </c>
      <c r="D84" s="122">
        <v>2</v>
      </c>
      <c r="E84" s="112">
        <v>2025</v>
      </c>
      <c r="F84" s="112">
        <v>2030</v>
      </c>
      <c r="G84" s="112" t="s">
        <v>1030</v>
      </c>
      <c r="H84" s="112" t="s">
        <v>1031</v>
      </c>
    </row>
    <row r="85" spans="2:8" ht="30" x14ac:dyDescent="0.25">
      <c r="B85" s="151" t="s">
        <v>1022</v>
      </c>
      <c r="C85" s="151" t="s">
        <v>1032</v>
      </c>
      <c r="D85" s="122">
        <v>3.5</v>
      </c>
      <c r="E85" s="112">
        <v>2025</v>
      </c>
      <c r="F85" s="112">
        <v>2030</v>
      </c>
      <c r="G85" s="112" t="s">
        <v>1033</v>
      </c>
      <c r="H85" s="112" t="s">
        <v>1034</v>
      </c>
    </row>
    <row r="86" spans="2:8" ht="30" x14ac:dyDescent="0.25">
      <c r="B86" s="151" t="s">
        <v>1022</v>
      </c>
      <c r="C86" s="151" t="s">
        <v>1035</v>
      </c>
      <c r="D86" s="122">
        <v>23.9</v>
      </c>
      <c r="E86" s="112">
        <v>2025</v>
      </c>
      <c r="F86" s="112">
        <v>2026</v>
      </c>
      <c r="G86" s="112" t="s">
        <v>1036</v>
      </c>
      <c r="H86" s="112" t="s">
        <v>1037</v>
      </c>
    </row>
    <row r="87" spans="2:8" ht="45" x14ac:dyDescent="0.25">
      <c r="B87" s="151" t="s">
        <v>1022</v>
      </c>
      <c r="C87" s="112" t="s">
        <v>1038</v>
      </c>
      <c r="D87" s="153">
        <v>18.600000000000001</v>
      </c>
      <c r="E87" s="112">
        <v>2022</v>
      </c>
      <c r="F87" s="112">
        <v>2025</v>
      </c>
      <c r="G87" s="112" t="s">
        <v>1039</v>
      </c>
      <c r="H87" s="58" t="s">
        <v>1040</v>
      </c>
    </row>
    <row r="88" spans="2:8" ht="15" x14ac:dyDescent="0.25">
      <c r="B88" s="151" t="s">
        <v>1022</v>
      </c>
      <c r="C88" s="154" t="s">
        <v>1041</v>
      </c>
      <c r="D88" s="153">
        <v>1</v>
      </c>
      <c r="E88" s="112">
        <v>2025</v>
      </c>
      <c r="F88" s="112">
        <v>2026</v>
      </c>
      <c r="G88" s="112" t="s">
        <v>1042</v>
      </c>
      <c r="H88" s="58" t="s">
        <v>1043</v>
      </c>
    </row>
    <row r="89" spans="2:8" ht="15" x14ac:dyDescent="0.25">
      <c r="B89" s="151" t="s">
        <v>1022</v>
      </c>
      <c r="C89" s="154" t="s">
        <v>1044</v>
      </c>
      <c r="D89" s="153">
        <v>14.8</v>
      </c>
      <c r="E89" s="112">
        <v>2025</v>
      </c>
      <c r="F89" s="112">
        <v>2030</v>
      </c>
      <c r="G89" s="112" t="s">
        <v>1045</v>
      </c>
      <c r="H89" s="112" t="s">
        <v>1046</v>
      </c>
    </row>
    <row r="90" spans="2:8" ht="15" x14ac:dyDescent="0.25">
      <c r="B90" s="151" t="s">
        <v>1022</v>
      </c>
      <c r="C90" s="154" t="s">
        <v>1047</v>
      </c>
      <c r="D90" s="153">
        <v>1</v>
      </c>
      <c r="E90" s="112">
        <v>2025</v>
      </c>
      <c r="F90" s="112">
        <v>2027</v>
      </c>
      <c r="G90" s="112" t="s">
        <v>1048</v>
      </c>
      <c r="H90" s="112" t="s">
        <v>1049</v>
      </c>
    </row>
    <row r="91" spans="2:8" ht="30" x14ac:dyDescent="0.25">
      <c r="B91" s="151" t="s">
        <v>1022</v>
      </c>
      <c r="C91" s="154" t="s">
        <v>1050</v>
      </c>
      <c r="D91" s="153">
        <v>2.5</v>
      </c>
      <c r="E91" s="112">
        <v>2025</v>
      </c>
      <c r="F91" s="112">
        <v>2030</v>
      </c>
      <c r="G91" s="112" t="s">
        <v>1051</v>
      </c>
      <c r="H91" s="112" t="s">
        <v>1052</v>
      </c>
    </row>
    <row r="92" spans="2:8" ht="15" x14ac:dyDescent="0.25">
      <c r="B92" s="151" t="s">
        <v>1022</v>
      </c>
      <c r="C92" s="154" t="s">
        <v>1053</v>
      </c>
      <c r="D92" s="153">
        <v>15.6</v>
      </c>
      <c r="E92" s="112">
        <v>2024</v>
      </c>
      <c r="F92" s="112">
        <v>2027</v>
      </c>
      <c r="G92" s="112" t="s">
        <v>1054</v>
      </c>
      <c r="H92" s="112" t="s">
        <v>1055</v>
      </c>
    </row>
    <row r="93" spans="2:8" ht="30" x14ac:dyDescent="0.25">
      <c r="B93" s="151" t="s">
        <v>1022</v>
      </c>
      <c r="C93" s="154" t="s">
        <v>1056</v>
      </c>
      <c r="D93" s="122">
        <f>31.6+31.5</f>
        <v>63.1</v>
      </c>
      <c r="E93" s="112">
        <v>2025</v>
      </c>
      <c r="F93" s="112">
        <v>2030</v>
      </c>
      <c r="G93" s="112" t="s">
        <v>1057</v>
      </c>
      <c r="H93" s="112" t="s">
        <v>1058</v>
      </c>
    </row>
    <row r="94" spans="2:8" ht="15" x14ac:dyDescent="0.25">
      <c r="B94" s="151" t="s">
        <v>1022</v>
      </c>
      <c r="C94" s="154" t="s">
        <v>1059</v>
      </c>
      <c r="D94" s="122">
        <v>2</v>
      </c>
      <c r="E94" s="112">
        <v>2025</v>
      </c>
      <c r="F94" s="112">
        <v>2027</v>
      </c>
      <c r="G94" s="112" t="s">
        <v>1060</v>
      </c>
      <c r="H94" s="112" t="s">
        <v>1061</v>
      </c>
    </row>
    <row r="95" spans="2:8" ht="30" x14ac:dyDescent="0.25">
      <c r="B95" s="151" t="s">
        <v>1022</v>
      </c>
      <c r="C95" s="154" t="s">
        <v>1062</v>
      </c>
      <c r="D95" s="122">
        <v>5</v>
      </c>
      <c r="E95" s="112">
        <v>2025</v>
      </c>
      <c r="F95" s="112">
        <v>2030</v>
      </c>
      <c r="G95" s="112" t="s">
        <v>1063</v>
      </c>
      <c r="H95" s="112" t="s">
        <v>1064</v>
      </c>
    </row>
    <row r="96" spans="2:8" ht="30" x14ac:dyDescent="0.25">
      <c r="B96" s="151" t="s">
        <v>1022</v>
      </c>
      <c r="C96" s="154" t="s">
        <v>1065</v>
      </c>
      <c r="D96" s="122">
        <v>8</v>
      </c>
      <c r="E96" s="112">
        <v>2026</v>
      </c>
      <c r="F96" s="112">
        <v>2030</v>
      </c>
      <c r="G96" s="112" t="s">
        <v>1066</v>
      </c>
      <c r="H96" s="112" t="s">
        <v>1067</v>
      </c>
    </row>
    <row r="97" spans="2:8" ht="15" x14ac:dyDescent="0.25">
      <c r="B97" s="151" t="s">
        <v>1022</v>
      </c>
      <c r="C97" s="154" t="s">
        <v>1068</v>
      </c>
      <c r="D97" s="122">
        <v>1</v>
      </c>
      <c r="E97" s="112">
        <v>2023</v>
      </c>
      <c r="F97" s="112">
        <v>2028</v>
      </c>
      <c r="G97" s="112" t="s">
        <v>1069</v>
      </c>
      <c r="H97" s="112" t="s">
        <v>1070</v>
      </c>
    </row>
    <row r="98" spans="2:8" ht="15" x14ac:dyDescent="0.25">
      <c r="B98" s="151" t="s">
        <v>1022</v>
      </c>
      <c r="C98" s="154" t="s">
        <v>1071</v>
      </c>
      <c r="D98" s="122">
        <v>15.3</v>
      </c>
      <c r="E98" s="154">
        <v>2025</v>
      </c>
      <c r="F98" s="154">
        <v>2028</v>
      </c>
      <c r="G98" s="154" t="s">
        <v>1072</v>
      </c>
      <c r="H98" s="154" t="s">
        <v>1073</v>
      </c>
    </row>
    <row r="99" spans="2:8" ht="13.8" x14ac:dyDescent="0.25">
      <c r="D99" s="188"/>
    </row>
    <row r="100" spans="2:8" ht="62.4" x14ac:dyDescent="0.25">
      <c r="B100" s="155" t="s">
        <v>343</v>
      </c>
      <c r="C100" s="155" t="s">
        <v>5</v>
      </c>
      <c r="D100" s="189" t="s">
        <v>393</v>
      </c>
      <c r="E100" s="155" t="s">
        <v>394</v>
      </c>
      <c r="F100" s="155" t="s">
        <v>9</v>
      </c>
      <c r="G100" s="155" t="s">
        <v>344</v>
      </c>
      <c r="H100" s="155" t="s">
        <v>11</v>
      </c>
    </row>
    <row r="101" spans="2:8" ht="45" x14ac:dyDescent="0.25">
      <c r="B101" s="156" t="s">
        <v>395</v>
      </c>
      <c r="C101" s="156" t="s">
        <v>396</v>
      </c>
      <c r="D101" s="157">
        <v>2.08</v>
      </c>
      <c r="E101" s="158">
        <v>2023</v>
      </c>
      <c r="F101" s="158" t="s">
        <v>122</v>
      </c>
      <c r="G101" s="156" t="s">
        <v>397</v>
      </c>
      <c r="H101" s="156" t="s">
        <v>398</v>
      </c>
    </row>
    <row r="102" spans="2:8" ht="45" x14ac:dyDescent="0.25">
      <c r="B102" s="156" t="s">
        <v>395</v>
      </c>
      <c r="C102" s="159" t="s">
        <v>399</v>
      </c>
      <c r="D102" s="157">
        <v>2.2999999999999998</v>
      </c>
      <c r="E102" s="158">
        <v>2025</v>
      </c>
      <c r="F102" s="158">
        <v>2026</v>
      </c>
      <c r="G102" s="160" t="s">
        <v>400</v>
      </c>
      <c r="H102" s="156" t="s">
        <v>401</v>
      </c>
    </row>
    <row r="103" spans="2:8" ht="45" x14ac:dyDescent="0.25">
      <c r="B103" s="156" t="s">
        <v>395</v>
      </c>
      <c r="C103" s="159" t="s">
        <v>402</v>
      </c>
      <c r="D103" s="157">
        <v>5.6</v>
      </c>
      <c r="E103" s="158">
        <v>2025</v>
      </c>
      <c r="F103" s="158">
        <v>2028</v>
      </c>
      <c r="G103" s="160" t="s">
        <v>403</v>
      </c>
      <c r="H103" s="156" t="s">
        <v>404</v>
      </c>
    </row>
    <row r="104" spans="2:8" ht="122.4" customHeight="1" x14ac:dyDescent="0.25">
      <c r="B104" s="156" t="s">
        <v>395</v>
      </c>
      <c r="C104" s="156" t="s">
        <v>405</v>
      </c>
      <c r="D104" s="157">
        <v>31.6</v>
      </c>
      <c r="E104" s="158">
        <v>2023</v>
      </c>
      <c r="F104" s="158" t="s">
        <v>122</v>
      </c>
      <c r="G104" s="156" t="s">
        <v>406</v>
      </c>
      <c r="H104" s="156" t="s">
        <v>407</v>
      </c>
    </row>
    <row r="105" spans="2:8" ht="61.8" customHeight="1" x14ac:dyDescent="0.25">
      <c r="B105" s="156" t="s">
        <v>395</v>
      </c>
      <c r="C105" s="156" t="s">
        <v>408</v>
      </c>
      <c r="D105" s="157">
        <v>6</v>
      </c>
      <c r="E105" s="158">
        <v>2011</v>
      </c>
      <c r="F105" s="158">
        <v>2026</v>
      </c>
      <c r="G105" s="156" t="s">
        <v>409</v>
      </c>
      <c r="H105" s="156" t="s">
        <v>410</v>
      </c>
    </row>
    <row r="106" spans="2:8" ht="150" x14ac:dyDescent="0.25">
      <c r="B106" s="156" t="s">
        <v>395</v>
      </c>
      <c r="C106" s="156" t="s">
        <v>346</v>
      </c>
      <c r="D106" s="157">
        <v>24</v>
      </c>
      <c r="E106" s="158">
        <v>2019</v>
      </c>
      <c r="F106" s="158">
        <v>2025</v>
      </c>
      <c r="G106" s="156" t="s">
        <v>411</v>
      </c>
      <c r="H106" s="156" t="s">
        <v>412</v>
      </c>
    </row>
    <row r="107" spans="2:8" ht="60" x14ac:dyDescent="0.25">
      <c r="B107" s="156" t="s">
        <v>395</v>
      </c>
      <c r="C107" s="156" t="s">
        <v>413</v>
      </c>
      <c r="D107" s="157">
        <v>5.5</v>
      </c>
      <c r="E107" s="158">
        <v>2019</v>
      </c>
      <c r="F107" s="158">
        <v>2025</v>
      </c>
      <c r="G107" s="156" t="s">
        <v>414</v>
      </c>
      <c r="H107" s="156" t="s">
        <v>415</v>
      </c>
    </row>
    <row r="108" spans="2:8" ht="60" x14ac:dyDescent="0.25">
      <c r="B108" s="156" t="s">
        <v>395</v>
      </c>
      <c r="C108" s="156" t="s">
        <v>416</v>
      </c>
      <c r="D108" s="157">
        <v>7</v>
      </c>
      <c r="E108" s="158">
        <v>2025</v>
      </c>
      <c r="F108" s="158">
        <v>2027</v>
      </c>
      <c r="G108" s="156" t="s">
        <v>414</v>
      </c>
      <c r="H108" s="156" t="s">
        <v>417</v>
      </c>
    </row>
    <row r="109" spans="2:8" ht="132" customHeight="1" x14ac:dyDescent="0.25">
      <c r="B109" s="156" t="s">
        <v>395</v>
      </c>
      <c r="C109" s="156" t="s">
        <v>418</v>
      </c>
      <c r="D109" s="157">
        <v>11</v>
      </c>
      <c r="E109" s="158">
        <v>2025</v>
      </c>
      <c r="F109" s="158">
        <v>2034</v>
      </c>
      <c r="G109" s="156" t="s">
        <v>419</v>
      </c>
      <c r="H109" s="156" t="s">
        <v>420</v>
      </c>
    </row>
    <row r="110" spans="2:8" ht="184.2" customHeight="1" x14ac:dyDescent="0.25">
      <c r="B110" s="156" t="s">
        <v>395</v>
      </c>
      <c r="C110" s="156" t="s">
        <v>421</v>
      </c>
      <c r="D110" s="161">
        <v>10.8</v>
      </c>
      <c r="E110" s="158">
        <v>2022</v>
      </c>
      <c r="F110" s="158">
        <v>2026</v>
      </c>
      <c r="G110" s="156" t="s">
        <v>422</v>
      </c>
      <c r="H110" s="156" t="s">
        <v>423</v>
      </c>
    </row>
    <row r="111" spans="2:8" ht="30" x14ac:dyDescent="0.25">
      <c r="B111" s="156" t="s">
        <v>395</v>
      </c>
      <c r="C111" s="156" t="s">
        <v>424</v>
      </c>
      <c r="D111" s="157">
        <v>2</v>
      </c>
      <c r="E111" s="158">
        <v>2022</v>
      </c>
      <c r="F111" s="158">
        <v>2025</v>
      </c>
      <c r="G111" s="156" t="s">
        <v>414</v>
      </c>
      <c r="H111" s="156" t="s">
        <v>425</v>
      </c>
    </row>
    <row r="112" spans="2:8" ht="114.6" customHeight="1" x14ac:dyDescent="0.25">
      <c r="B112" s="156" t="s">
        <v>395</v>
      </c>
      <c r="C112" s="156" t="s">
        <v>426</v>
      </c>
      <c r="D112" s="157">
        <v>9.5</v>
      </c>
      <c r="E112" s="158">
        <v>2023</v>
      </c>
      <c r="F112" s="158">
        <v>2025</v>
      </c>
      <c r="G112" s="156" t="s">
        <v>422</v>
      </c>
      <c r="H112" s="156" t="s">
        <v>427</v>
      </c>
    </row>
    <row r="113" spans="2:8" ht="75" x14ac:dyDescent="0.25">
      <c r="B113" s="156" t="s">
        <v>395</v>
      </c>
      <c r="C113" s="159" t="s">
        <v>428</v>
      </c>
      <c r="D113" s="161">
        <v>3.9</v>
      </c>
      <c r="E113" s="158">
        <v>2025</v>
      </c>
      <c r="F113" s="158">
        <v>2026</v>
      </c>
      <c r="G113" s="160" t="s">
        <v>422</v>
      </c>
      <c r="H113" s="156" t="s">
        <v>429</v>
      </c>
    </row>
    <row r="114" spans="2:8" ht="13.8" x14ac:dyDescent="0.25">
      <c r="D114" s="188"/>
    </row>
    <row r="115" spans="2:8" ht="62.4" x14ac:dyDescent="0.25">
      <c r="B115" s="155" t="s">
        <v>343</v>
      </c>
      <c r="C115" s="155" t="s">
        <v>5</v>
      </c>
      <c r="D115" s="189" t="s">
        <v>393</v>
      </c>
      <c r="E115" s="155" t="s">
        <v>394</v>
      </c>
      <c r="F115" s="155" t="s">
        <v>9</v>
      </c>
      <c r="G115" s="155" t="s">
        <v>344</v>
      </c>
      <c r="H115" s="155" t="s">
        <v>11</v>
      </c>
    </row>
    <row r="116" spans="2:8" ht="30" x14ac:dyDescent="0.25">
      <c r="B116" s="19" t="s">
        <v>430</v>
      </c>
      <c r="C116" s="19" t="s">
        <v>431</v>
      </c>
      <c r="D116" s="190">
        <v>8</v>
      </c>
      <c r="E116" s="59">
        <v>2023</v>
      </c>
      <c r="F116" s="59" t="s">
        <v>122</v>
      </c>
      <c r="G116" s="19" t="s">
        <v>432</v>
      </c>
      <c r="H116" s="19" t="s">
        <v>433</v>
      </c>
    </row>
    <row r="117" spans="2:8" ht="45" x14ac:dyDescent="0.25">
      <c r="B117" s="19" t="s">
        <v>430</v>
      </c>
      <c r="C117" s="19" t="s">
        <v>434</v>
      </c>
      <c r="D117" s="190">
        <v>7.1</v>
      </c>
      <c r="E117" s="59">
        <v>2023</v>
      </c>
      <c r="F117" s="59" t="s">
        <v>122</v>
      </c>
      <c r="G117" s="19" t="s">
        <v>435</v>
      </c>
      <c r="H117" s="19" t="s">
        <v>436</v>
      </c>
    </row>
    <row r="118" spans="2:8" ht="30" x14ac:dyDescent="0.25">
      <c r="B118" s="19" t="s">
        <v>430</v>
      </c>
      <c r="C118" s="19" t="s">
        <v>437</v>
      </c>
      <c r="D118" s="190">
        <v>4.53</v>
      </c>
      <c r="E118" s="59">
        <v>2016</v>
      </c>
      <c r="F118" s="59" t="s">
        <v>122</v>
      </c>
      <c r="G118" s="19" t="s">
        <v>438</v>
      </c>
      <c r="H118" s="19" t="s">
        <v>439</v>
      </c>
    </row>
    <row r="119" spans="2:8" ht="30" x14ac:dyDescent="0.25">
      <c r="B119" s="19" t="s">
        <v>430</v>
      </c>
      <c r="C119" s="19" t="s">
        <v>440</v>
      </c>
      <c r="D119" s="190">
        <v>2.8</v>
      </c>
      <c r="E119" s="59">
        <v>2023</v>
      </c>
      <c r="F119" s="59" t="s">
        <v>122</v>
      </c>
      <c r="G119" s="19" t="s">
        <v>441</v>
      </c>
      <c r="H119" s="19" t="s">
        <v>436</v>
      </c>
    </row>
    <row r="120" spans="2:8" ht="30" x14ac:dyDescent="0.25">
      <c r="B120" s="19" t="s">
        <v>430</v>
      </c>
      <c r="C120" s="19" t="s">
        <v>442</v>
      </c>
      <c r="D120" s="190">
        <v>2.4</v>
      </c>
      <c r="E120" s="59">
        <v>2023</v>
      </c>
      <c r="F120" s="59" t="s">
        <v>122</v>
      </c>
      <c r="G120" s="19" t="s">
        <v>443</v>
      </c>
      <c r="H120" s="19" t="s">
        <v>436</v>
      </c>
    </row>
    <row r="121" spans="2:8" ht="75" x14ac:dyDescent="0.25">
      <c r="B121" s="19" t="s">
        <v>430</v>
      </c>
      <c r="C121" s="19" t="s">
        <v>444</v>
      </c>
      <c r="D121" s="190">
        <v>3.1</v>
      </c>
      <c r="E121" s="59">
        <v>2023</v>
      </c>
      <c r="F121" s="59" t="s">
        <v>122</v>
      </c>
      <c r="G121" s="19" t="s">
        <v>445</v>
      </c>
      <c r="H121" s="19" t="s">
        <v>436</v>
      </c>
    </row>
    <row r="122" spans="2:8" ht="45" x14ac:dyDescent="0.25">
      <c r="B122" s="19" t="s">
        <v>430</v>
      </c>
      <c r="C122" s="19" t="s">
        <v>446</v>
      </c>
      <c r="D122" s="190">
        <v>4.84</v>
      </c>
      <c r="E122" s="59">
        <v>2018</v>
      </c>
      <c r="F122" s="59">
        <v>2025</v>
      </c>
      <c r="G122" s="19" t="s">
        <v>447</v>
      </c>
      <c r="H122" s="19" t="s">
        <v>448</v>
      </c>
    </row>
    <row r="123" spans="2:8" ht="15" x14ac:dyDescent="0.25">
      <c r="B123" s="19" t="s">
        <v>430</v>
      </c>
      <c r="C123" s="19" t="s">
        <v>449</v>
      </c>
      <c r="D123" s="190">
        <v>1.1140000000000001</v>
      </c>
      <c r="E123" s="59">
        <v>2019</v>
      </c>
      <c r="F123" s="59">
        <v>2025</v>
      </c>
      <c r="G123" s="19" t="s">
        <v>450</v>
      </c>
      <c r="H123" s="19" t="s">
        <v>451</v>
      </c>
    </row>
    <row r="124" spans="2:8" ht="30" x14ac:dyDescent="0.25">
      <c r="B124" s="19" t="s">
        <v>430</v>
      </c>
      <c r="C124" s="19" t="s">
        <v>452</v>
      </c>
      <c r="D124" s="190">
        <v>20.399999999999999</v>
      </c>
      <c r="E124" s="59">
        <v>2019</v>
      </c>
      <c r="F124" s="59">
        <v>2025</v>
      </c>
      <c r="G124" s="19" t="s">
        <v>453</v>
      </c>
      <c r="H124" s="19" t="s">
        <v>454</v>
      </c>
    </row>
    <row r="125" spans="2:8" ht="30" x14ac:dyDescent="0.25">
      <c r="B125" s="19" t="s">
        <v>430</v>
      </c>
      <c r="C125" s="19" t="s">
        <v>455</v>
      </c>
      <c r="D125" s="190">
        <v>18</v>
      </c>
      <c r="E125" s="59">
        <v>2019</v>
      </c>
      <c r="F125" s="59">
        <v>2025</v>
      </c>
      <c r="G125" s="19" t="s">
        <v>456</v>
      </c>
      <c r="H125" s="19" t="s">
        <v>457</v>
      </c>
    </row>
    <row r="126" spans="2:8" ht="30" x14ac:dyDescent="0.25">
      <c r="B126" s="19" t="s">
        <v>430</v>
      </c>
      <c r="C126" s="19" t="s">
        <v>458</v>
      </c>
      <c r="D126" s="190">
        <v>5</v>
      </c>
      <c r="E126" s="59">
        <v>2019</v>
      </c>
      <c r="F126" s="59" t="s">
        <v>122</v>
      </c>
      <c r="G126" s="19" t="s">
        <v>459</v>
      </c>
      <c r="H126" s="19" t="s">
        <v>460</v>
      </c>
    </row>
    <row r="127" spans="2:8" ht="15" x14ac:dyDescent="0.25">
      <c r="B127" s="19" t="s">
        <v>430</v>
      </c>
      <c r="C127" s="19" t="s">
        <v>461</v>
      </c>
      <c r="D127" s="190">
        <v>7.38</v>
      </c>
      <c r="E127" s="59">
        <v>2019</v>
      </c>
      <c r="F127" s="59" t="s">
        <v>122</v>
      </c>
      <c r="G127" s="19" t="s">
        <v>462</v>
      </c>
      <c r="H127" s="19" t="s">
        <v>436</v>
      </c>
    </row>
    <row r="128" spans="2:8" ht="60" x14ac:dyDescent="0.25">
      <c r="B128" s="19" t="s">
        <v>430</v>
      </c>
      <c r="C128" s="19" t="s">
        <v>463</v>
      </c>
      <c r="D128" s="190">
        <v>1.3340000000000001</v>
      </c>
      <c r="E128" s="59">
        <v>2025</v>
      </c>
      <c r="F128" s="59">
        <v>2027</v>
      </c>
      <c r="G128" s="19" t="s">
        <v>464</v>
      </c>
      <c r="H128" s="19" t="s">
        <v>465</v>
      </c>
    </row>
    <row r="129" spans="2:8" ht="45" x14ac:dyDescent="0.25">
      <c r="B129" s="19" t="s">
        <v>430</v>
      </c>
      <c r="C129" s="19" t="s">
        <v>466</v>
      </c>
      <c r="D129" s="190">
        <v>3.4220000000000002</v>
      </c>
      <c r="E129" s="59">
        <v>2019</v>
      </c>
      <c r="F129" s="59">
        <v>2025</v>
      </c>
      <c r="G129" s="19" t="s">
        <v>467</v>
      </c>
      <c r="H129" s="19" t="s">
        <v>451</v>
      </c>
    </row>
    <row r="130" spans="2:8" ht="30" x14ac:dyDescent="0.25">
      <c r="B130" s="19" t="s">
        <v>430</v>
      </c>
      <c r="C130" s="19" t="s">
        <v>468</v>
      </c>
      <c r="D130" s="190">
        <v>5.2</v>
      </c>
      <c r="E130" s="59">
        <v>2022</v>
      </c>
      <c r="F130" s="59">
        <v>2025</v>
      </c>
      <c r="G130" s="19" t="s">
        <v>469</v>
      </c>
      <c r="H130" s="19" t="s">
        <v>470</v>
      </c>
    </row>
    <row r="131" spans="2:8" ht="30" x14ac:dyDescent="0.25">
      <c r="B131" s="19" t="s">
        <v>430</v>
      </c>
      <c r="C131" s="19" t="s">
        <v>471</v>
      </c>
      <c r="D131" s="190">
        <v>16.5</v>
      </c>
      <c r="E131" s="59">
        <v>2022</v>
      </c>
      <c r="F131" s="59">
        <v>2025</v>
      </c>
      <c r="G131" s="19" t="s">
        <v>472</v>
      </c>
      <c r="H131" s="19" t="s">
        <v>473</v>
      </c>
    </row>
    <row r="132" spans="2:8" ht="30" x14ac:dyDescent="0.25">
      <c r="B132" s="19" t="s">
        <v>430</v>
      </c>
      <c r="C132" s="19" t="s">
        <v>474</v>
      </c>
      <c r="D132" s="190">
        <v>21</v>
      </c>
      <c r="E132" s="59">
        <v>2023</v>
      </c>
      <c r="F132" s="59" t="s">
        <v>122</v>
      </c>
      <c r="G132" s="19" t="s">
        <v>475</v>
      </c>
      <c r="H132" s="19" t="s">
        <v>476</v>
      </c>
    </row>
    <row r="133" spans="2:8" ht="30" x14ac:dyDescent="0.25">
      <c r="B133" s="19" t="s">
        <v>430</v>
      </c>
      <c r="C133" s="19" t="s">
        <v>477</v>
      </c>
      <c r="D133" s="190">
        <v>1.6</v>
      </c>
      <c r="E133" s="59">
        <v>2023</v>
      </c>
      <c r="F133" s="59" t="s">
        <v>122</v>
      </c>
      <c r="G133" s="19" t="s">
        <v>478</v>
      </c>
      <c r="H133" s="19" t="s">
        <v>476</v>
      </c>
    </row>
    <row r="134" spans="2:8" ht="30" x14ac:dyDescent="0.25">
      <c r="B134" s="19" t="s">
        <v>430</v>
      </c>
      <c r="C134" s="19" t="s">
        <v>479</v>
      </c>
      <c r="D134" s="190">
        <v>0.871</v>
      </c>
      <c r="E134" s="59">
        <v>2022</v>
      </c>
      <c r="F134" s="59" t="s">
        <v>122</v>
      </c>
      <c r="G134" s="19" t="s">
        <v>480</v>
      </c>
      <c r="H134" s="19" t="s">
        <v>476</v>
      </c>
    </row>
    <row r="135" spans="2:8" ht="15" x14ac:dyDescent="0.25">
      <c r="B135" s="19" t="s">
        <v>430</v>
      </c>
      <c r="C135" s="19" t="s">
        <v>481</v>
      </c>
      <c r="D135" s="190">
        <v>1.585</v>
      </c>
      <c r="E135" s="59">
        <v>2022</v>
      </c>
      <c r="F135" s="59" t="s">
        <v>122</v>
      </c>
      <c r="G135" s="19" t="s">
        <v>482</v>
      </c>
      <c r="H135" s="19" t="s">
        <v>476</v>
      </c>
    </row>
    <row r="136" spans="2:8" ht="30" x14ac:dyDescent="0.25">
      <c r="B136" s="19" t="s">
        <v>430</v>
      </c>
      <c r="C136" s="19" t="s">
        <v>483</v>
      </c>
      <c r="D136" s="190">
        <v>1.885</v>
      </c>
      <c r="E136" s="59">
        <v>2023</v>
      </c>
      <c r="F136" s="59">
        <v>2026</v>
      </c>
      <c r="G136" s="19" t="s">
        <v>484</v>
      </c>
      <c r="H136" s="19" t="s">
        <v>485</v>
      </c>
    </row>
    <row r="137" spans="2:8" ht="30" x14ac:dyDescent="0.25">
      <c r="B137" s="19" t="s">
        <v>430</v>
      </c>
      <c r="C137" s="19" t="s">
        <v>486</v>
      </c>
      <c r="D137" s="190">
        <v>1.0089999999999999</v>
      </c>
      <c r="E137" s="59">
        <v>2023</v>
      </c>
      <c r="F137" s="59">
        <v>2026</v>
      </c>
      <c r="G137" s="19" t="s">
        <v>487</v>
      </c>
      <c r="H137" s="19" t="s">
        <v>470</v>
      </c>
    </row>
    <row r="138" spans="2:8" ht="60" x14ac:dyDescent="0.25">
      <c r="B138" s="19" t="s">
        <v>430</v>
      </c>
      <c r="C138" s="19" t="s">
        <v>488</v>
      </c>
      <c r="D138" s="190">
        <v>3.1880000000000002</v>
      </c>
      <c r="E138" s="59">
        <v>2024</v>
      </c>
      <c r="F138" s="59">
        <v>2026</v>
      </c>
      <c r="G138" s="19" t="s">
        <v>489</v>
      </c>
      <c r="H138" s="19" t="s">
        <v>476</v>
      </c>
    </row>
    <row r="139" spans="2:8" ht="45" x14ac:dyDescent="0.25">
      <c r="B139" s="19" t="s">
        <v>430</v>
      </c>
      <c r="C139" s="162" t="s">
        <v>490</v>
      </c>
      <c r="D139" s="190">
        <v>1.845</v>
      </c>
      <c r="E139" s="59">
        <v>2023</v>
      </c>
      <c r="F139" s="59">
        <v>2025</v>
      </c>
      <c r="G139" s="19" t="s">
        <v>491</v>
      </c>
      <c r="H139" s="19" t="s">
        <v>492</v>
      </c>
    </row>
    <row r="140" spans="2:8" ht="30" x14ac:dyDescent="0.25">
      <c r="B140" s="19" t="s">
        <v>430</v>
      </c>
      <c r="C140" s="19" t="s">
        <v>493</v>
      </c>
      <c r="D140" s="190">
        <v>2.2170000000000001</v>
      </c>
      <c r="E140" s="59">
        <v>2023</v>
      </c>
      <c r="F140" s="59">
        <v>2025</v>
      </c>
      <c r="G140" s="19" t="s">
        <v>494</v>
      </c>
      <c r="H140" s="19" t="s">
        <v>476</v>
      </c>
    </row>
    <row r="141" spans="2:8" ht="15" x14ac:dyDescent="0.25">
      <c r="B141" s="19" t="s">
        <v>430</v>
      </c>
      <c r="C141" s="19" t="s">
        <v>495</v>
      </c>
      <c r="D141" s="190">
        <v>1.7</v>
      </c>
      <c r="E141" s="59">
        <v>2021</v>
      </c>
      <c r="F141" s="59" t="s">
        <v>122</v>
      </c>
      <c r="G141" s="19" t="s">
        <v>496</v>
      </c>
      <c r="H141" s="19" t="s">
        <v>476</v>
      </c>
    </row>
    <row r="142" spans="2:8" ht="30" x14ac:dyDescent="0.25">
      <c r="B142" s="19" t="s">
        <v>430</v>
      </c>
      <c r="C142" s="19" t="s">
        <v>497</v>
      </c>
      <c r="D142" s="190">
        <v>2.097</v>
      </c>
      <c r="E142" s="59">
        <v>2023</v>
      </c>
      <c r="F142" s="59">
        <v>2025</v>
      </c>
      <c r="G142" s="19" t="s">
        <v>498</v>
      </c>
      <c r="H142" s="19" t="s">
        <v>476</v>
      </c>
    </row>
    <row r="143" spans="2:8" ht="30" x14ac:dyDescent="0.25">
      <c r="B143" s="19" t="s">
        <v>430</v>
      </c>
      <c r="C143" s="19" t="s">
        <v>499</v>
      </c>
      <c r="D143" s="190">
        <v>1.341</v>
      </c>
      <c r="E143" s="59">
        <v>2023</v>
      </c>
      <c r="F143" s="59">
        <v>2026</v>
      </c>
      <c r="G143" s="19" t="s">
        <v>500</v>
      </c>
      <c r="H143" s="19" t="s">
        <v>501</v>
      </c>
    </row>
    <row r="144" spans="2:8" ht="30" x14ac:dyDescent="0.25">
      <c r="B144" s="19" t="s">
        <v>430</v>
      </c>
      <c r="C144" s="19" t="s">
        <v>502</v>
      </c>
      <c r="D144" s="190">
        <v>3.43</v>
      </c>
      <c r="E144" s="59">
        <v>2017</v>
      </c>
      <c r="F144" s="59">
        <v>2024</v>
      </c>
      <c r="G144" s="19" t="s">
        <v>503</v>
      </c>
      <c r="H144" s="19" t="s">
        <v>470</v>
      </c>
    </row>
    <row r="145" spans="2:8" ht="30" x14ac:dyDescent="0.25">
      <c r="B145" s="19" t="s">
        <v>430</v>
      </c>
      <c r="C145" s="19" t="s">
        <v>504</v>
      </c>
      <c r="D145" s="190">
        <v>1</v>
      </c>
      <c r="E145" s="59">
        <v>2025</v>
      </c>
      <c r="F145" s="59">
        <v>2025</v>
      </c>
      <c r="G145" s="19" t="s">
        <v>505</v>
      </c>
      <c r="H145" s="19" t="s">
        <v>476</v>
      </c>
    </row>
    <row r="146" spans="2:8" ht="30" x14ac:dyDescent="0.25">
      <c r="B146" s="19" t="s">
        <v>430</v>
      </c>
      <c r="C146" s="19" t="s">
        <v>506</v>
      </c>
      <c r="D146" s="190">
        <v>1.5</v>
      </c>
      <c r="E146" s="59">
        <v>2025</v>
      </c>
      <c r="F146" s="59">
        <v>2025</v>
      </c>
      <c r="G146" s="19" t="s">
        <v>507</v>
      </c>
      <c r="H146" s="19" t="s">
        <v>476</v>
      </c>
    </row>
    <row r="147" spans="2:8" ht="30" x14ac:dyDescent="0.25">
      <c r="B147" s="19" t="s">
        <v>430</v>
      </c>
      <c r="C147" s="19" t="s">
        <v>508</v>
      </c>
      <c r="D147" s="190">
        <v>1.218</v>
      </c>
      <c r="E147" s="59">
        <v>2024</v>
      </c>
      <c r="F147" s="59">
        <v>2025</v>
      </c>
      <c r="G147" s="19" t="s">
        <v>509</v>
      </c>
      <c r="H147" s="19" t="s">
        <v>501</v>
      </c>
    </row>
    <row r="148" spans="2:8" ht="60" x14ac:dyDescent="0.25">
      <c r="B148" s="19" t="s">
        <v>430</v>
      </c>
      <c r="C148" s="19" t="s">
        <v>510</v>
      </c>
      <c r="D148" s="190">
        <v>1.141</v>
      </c>
      <c r="E148" s="59">
        <v>2024</v>
      </c>
      <c r="F148" s="59">
        <v>2025</v>
      </c>
      <c r="G148" s="19" t="s">
        <v>511</v>
      </c>
      <c r="H148" s="19" t="s">
        <v>512</v>
      </c>
    </row>
    <row r="149" spans="2:8" ht="13.8" x14ac:dyDescent="0.25">
      <c r="D149" s="188"/>
    </row>
    <row r="150" spans="2:8" ht="62.4" x14ac:dyDescent="0.25">
      <c r="B150" s="39" t="s">
        <v>343</v>
      </c>
      <c r="C150" s="39" t="s">
        <v>5</v>
      </c>
      <c r="D150" s="23" t="s">
        <v>393</v>
      </c>
      <c r="E150" s="39" t="s">
        <v>394</v>
      </c>
      <c r="F150" s="39" t="s">
        <v>9</v>
      </c>
      <c r="G150" s="39" t="s">
        <v>344</v>
      </c>
      <c r="H150" s="39" t="s">
        <v>11</v>
      </c>
    </row>
    <row r="151" spans="2:8" ht="60" x14ac:dyDescent="0.25">
      <c r="B151" s="128" t="s">
        <v>1074</v>
      </c>
      <c r="C151" s="33" t="s">
        <v>706</v>
      </c>
      <c r="D151" s="126">
        <v>26</v>
      </c>
      <c r="E151" s="164">
        <v>2020</v>
      </c>
      <c r="F151" s="164">
        <v>2028</v>
      </c>
      <c r="G151" s="33" t="s">
        <v>1075</v>
      </c>
      <c r="H151" s="33" t="s">
        <v>1076</v>
      </c>
    </row>
    <row r="152" spans="2:8" ht="30" x14ac:dyDescent="0.25">
      <c r="B152" s="128" t="s">
        <v>1074</v>
      </c>
      <c r="C152" s="33" t="s">
        <v>890</v>
      </c>
      <c r="D152" s="126">
        <v>5.0999999999999996</v>
      </c>
      <c r="E152" s="164">
        <v>2024</v>
      </c>
      <c r="F152" s="164">
        <v>2027</v>
      </c>
      <c r="G152" s="33" t="s">
        <v>1077</v>
      </c>
      <c r="H152" s="33" t="s">
        <v>1078</v>
      </c>
    </row>
    <row r="153" spans="2:8" ht="60" x14ac:dyDescent="0.25">
      <c r="B153" s="128" t="s">
        <v>1074</v>
      </c>
      <c r="C153" s="33" t="s">
        <v>1079</v>
      </c>
      <c r="D153" s="126">
        <v>7.3</v>
      </c>
      <c r="E153" s="164">
        <v>2024</v>
      </c>
      <c r="F153" s="164">
        <v>2027</v>
      </c>
      <c r="G153" s="33" t="s">
        <v>1080</v>
      </c>
      <c r="H153" s="33" t="s">
        <v>1078</v>
      </c>
    </row>
    <row r="154" spans="2:8" ht="30" x14ac:dyDescent="0.25">
      <c r="B154" s="128" t="s">
        <v>1074</v>
      </c>
      <c r="C154" s="33" t="s">
        <v>1081</v>
      </c>
      <c r="D154" s="126">
        <v>3.5</v>
      </c>
      <c r="E154" s="164">
        <v>2024</v>
      </c>
      <c r="F154" s="164">
        <v>2027</v>
      </c>
      <c r="G154" s="33" t="s">
        <v>1082</v>
      </c>
      <c r="H154" s="33" t="s">
        <v>1078</v>
      </c>
    </row>
    <row r="155" spans="2:8" ht="30" x14ac:dyDescent="0.25">
      <c r="B155" s="128" t="s">
        <v>1074</v>
      </c>
      <c r="C155" s="33" t="s">
        <v>1083</v>
      </c>
      <c r="D155" s="126">
        <v>66.03</v>
      </c>
      <c r="E155" s="164">
        <v>2022</v>
      </c>
      <c r="F155" s="164">
        <v>2025</v>
      </c>
      <c r="G155" s="5" t="s">
        <v>1084</v>
      </c>
      <c r="H155" s="5"/>
    </row>
    <row r="156" spans="2:8" ht="30" x14ac:dyDescent="0.25">
      <c r="B156" s="128" t="s">
        <v>1074</v>
      </c>
      <c r="C156" s="33" t="s">
        <v>1085</v>
      </c>
      <c r="D156" s="126">
        <v>26.09</v>
      </c>
      <c r="E156" s="164">
        <v>2022</v>
      </c>
      <c r="F156" s="164">
        <v>2025</v>
      </c>
      <c r="G156" s="5" t="s">
        <v>1086</v>
      </c>
      <c r="H156" s="5"/>
    </row>
    <row r="157" spans="2:8" ht="30" x14ac:dyDescent="0.25">
      <c r="B157" s="128" t="s">
        <v>1074</v>
      </c>
      <c r="C157" s="33" t="s">
        <v>1087</v>
      </c>
      <c r="D157" s="126">
        <v>35.9</v>
      </c>
      <c r="E157" s="164">
        <v>2024</v>
      </c>
      <c r="F157" s="164">
        <v>2027</v>
      </c>
      <c r="G157" s="33" t="s">
        <v>1088</v>
      </c>
      <c r="H157" s="33" t="s">
        <v>1078</v>
      </c>
    </row>
    <row r="158" spans="2:8" ht="15" x14ac:dyDescent="0.25">
      <c r="B158" s="128" t="s">
        <v>1074</v>
      </c>
      <c r="C158" s="33" t="s">
        <v>1089</v>
      </c>
      <c r="D158" s="126">
        <v>15.8</v>
      </c>
      <c r="E158" s="164">
        <v>2024</v>
      </c>
      <c r="F158" s="164">
        <v>2027</v>
      </c>
      <c r="G158" s="33" t="s">
        <v>1088</v>
      </c>
      <c r="H158" s="33" t="s">
        <v>1078</v>
      </c>
    </row>
    <row r="159" spans="2:8" ht="45" x14ac:dyDescent="0.25">
      <c r="B159" s="128" t="s">
        <v>1074</v>
      </c>
      <c r="C159" s="33" t="s">
        <v>1090</v>
      </c>
      <c r="D159" s="126">
        <v>22.539000000000001</v>
      </c>
      <c r="E159" s="164">
        <v>2018</v>
      </c>
      <c r="F159" s="164">
        <v>2025</v>
      </c>
      <c r="G159" s="33" t="s">
        <v>1091</v>
      </c>
      <c r="H159" s="33" t="s">
        <v>1092</v>
      </c>
    </row>
    <row r="160" spans="2:8" ht="45" x14ac:dyDescent="0.25">
      <c r="B160" s="128" t="s">
        <v>1074</v>
      </c>
      <c r="C160" s="33" t="s">
        <v>1093</v>
      </c>
      <c r="D160" s="126">
        <v>13.1</v>
      </c>
      <c r="E160" s="164">
        <v>2018</v>
      </c>
      <c r="F160" s="164">
        <v>2023</v>
      </c>
      <c r="G160" s="33" t="s">
        <v>1094</v>
      </c>
      <c r="H160" s="33" t="s">
        <v>1095</v>
      </c>
    </row>
    <row r="161" spans="2:8" ht="30" x14ac:dyDescent="0.25">
      <c r="B161" s="128" t="s">
        <v>1074</v>
      </c>
      <c r="C161" s="33" t="s">
        <v>1096</v>
      </c>
      <c r="D161" s="126">
        <v>2.23</v>
      </c>
      <c r="E161" s="164">
        <v>2023</v>
      </c>
      <c r="F161" s="164">
        <v>2025</v>
      </c>
      <c r="G161" s="33" t="s">
        <v>1097</v>
      </c>
      <c r="H161" s="33" t="s">
        <v>1098</v>
      </c>
    </row>
    <row r="162" spans="2:8" ht="15" x14ac:dyDescent="0.25">
      <c r="B162" s="128" t="s">
        <v>1074</v>
      </c>
      <c r="C162" s="33" t="s">
        <v>1099</v>
      </c>
      <c r="D162" s="126">
        <v>2.4510000000000001</v>
      </c>
      <c r="E162" s="164">
        <v>2025</v>
      </c>
      <c r="F162" s="136">
        <v>2027</v>
      </c>
      <c r="G162" s="146" t="s">
        <v>1097</v>
      </c>
      <c r="H162" s="146"/>
    </row>
    <row r="163" spans="2:8" ht="30" x14ac:dyDescent="0.25">
      <c r="B163" s="128" t="s">
        <v>1074</v>
      </c>
      <c r="C163" s="33" t="s">
        <v>1100</v>
      </c>
      <c r="D163" s="126">
        <v>1.36</v>
      </c>
      <c r="E163" s="164">
        <v>2023</v>
      </c>
      <c r="F163" s="164">
        <v>2026</v>
      </c>
      <c r="G163" s="33" t="s">
        <v>1097</v>
      </c>
      <c r="H163" s="33" t="s">
        <v>1101</v>
      </c>
    </row>
    <row r="164" spans="2:8" ht="15" x14ac:dyDescent="0.25">
      <c r="B164" s="128" t="s">
        <v>1074</v>
      </c>
      <c r="C164" s="33" t="s">
        <v>1102</v>
      </c>
      <c r="D164" s="126">
        <v>2.98</v>
      </c>
      <c r="E164" s="164">
        <v>2023</v>
      </c>
      <c r="F164" s="136">
        <v>2027</v>
      </c>
      <c r="G164" s="33" t="s">
        <v>1103</v>
      </c>
      <c r="H164" s="33" t="s">
        <v>1104</v>
      </c>
    </row>
    <row r="165" spans="2:8" ht="15" x14ac:dyDescent="0.25">
      <c r="B165" s="128" t="s">
        <v>1074</v>
      </c>
      <c r="C165" s="33" t="s">
        <v>1105</v>
      </c>
      <c r="D165" s="126">
        <v>5.0999999999999996</v>
      </c>
      <c r="E165" s="164">
        <v>2024</v>
      </c>
      <c r="F165" s="136">
        <v>2027</v>
      </c>
      <c r="G165" s="146" t="s">
        <v>1082</v>
      </c>
      <c r="H165" s="33" t="s">
        <v>1078</v>
      </c>
    </row>
    <row r="166" spans="2:8" ht="15" x14ac:dyDescent="0.25">
      <c r="B166" s="128" t="s">
        <v>1074</v>
      </c>
      <c r="C166" s="33" t="s">
        <v>1106</v>
      </c>
      <c r="D166" s="126">
        <v>3.2</v>
      </c>
      <c r="E166" s="164">
        <v>2024</v>
      </c>
      <c r="F166" s="136">
        <v>2027</v>
      </c>
      <c r="G166" s="146" t="s">
        <v>1107</v>
      </c>
      <c r="H166" s="33" t="s">
        <v>1078</v>
      </c>
    </row>
    <row r="167" spans="2:8" ht="15" x14ac:dyDescent="0.25">
      <c r="B167" s="128" t="s">
        <v>1074</v>
      </c>
      <c r="C167" s="33" t="s">
        <v>1108</v>
      </c>
      <c r="D167" s="126">
        <v>2.2000000000000002</v>
      </c>
      <c r="E167" s="164">
        <v>2025</v>
      </c>
      <c r="F167" s="136">
        <v>2026</v>
      </c>
      <c r="G167" s="146" t="s">
        <v>1103</v>
      </c>
      <c r="H167" s="146"/>
    </row>
    <row r="168" spans="2:8" ht="15" x14ac:dyDescent="0.25">
      <c r="B168" s="128" t="s">
        <v>1074</v>
      </c>
      <c r="C168" s="33" t="s">
        <v>1109</v>
      </c>
      <c r="D168" s="126">
        <v>2</v>
      </c>
      <c r="E168" s="164">
        <v>2024</v>
      </c>
      <c r="F168" s="136">
        <v>2025</v>
      </c>
      <c r="G168" s="146" t="s">
        <v>1103</v>
      </c>
      <c r="H168" s="146" t="s">
        <v>122</v>
      </c>
    </row>
    <row r="169" spans="2:8" ht="15" x14ac:dyDescent="0.25">
      <c r="B169" s="128" t="s">
        <v>1074</v>
      </c>
      <c r="C169" s="146" t="s">
        <v>1110</v>
      </c>
      <c r="D169" s="192">
        <v>30.6</v>
      </c>
      <c r="E169" s="146">
        <v>2022</v>
      </c>
      <c r="F169" s="146">
        <v>2028</v>
      </c>
      <c r="G169" s="146" t="s">
        <v>1111</v>
      </c>
      <c r="H169" s="146" t="s">
        <v>1112</v>
      </c>
    </row>
    <row r="170" spans="2:8" ht="12.6" customHeight="1" x14ac:dyDescent="0.25">
      <c r="D170" s="188"/>
    </row>
    <row r="171" spans="2:8" ht="62.4" x14ac:dyDescent="0.25">
      <c r="B171" s="155" t="s">
        <v>343</v>
      </c>
      <c r="C171" s="155" t="s">
        <v>5</v>
      </c>
      <c r="D171" s="189" t="s">
        <v>393</v>
      </c>
      <c r="E171" s="155" t="s">
        <v>394</v>
      </c>
      <c r="F171" s="155" t="s">
        <v>9</v>
      </c>
      <c r="G171" s="155" t="s">
        <v>344</v>
      </c>
      <c r="H171" s="155" t="s">
        <v>11</v>
      </c>
    </row>
    <row r="172" spans="2:8" ht="30" x14ac:dyDescent="0.25">
      <c r="B172" s="156" t="s">
        <v>513</v>
      </c>
      <c r="C172" s="156" t="s">
        <v>514</v>
      </c>
      <c r="D172" s="157">
        <v>6</v>
      </c>
      <c r="E172" s="158">
        <v>2024</v>
      </c>
      <c r="F172" s="158">
        <v>2027</v>
      </c>
      <c r="G172" s="156" t="s">
        <v>515</v>
      </c>
      <c r="H172" s="156" t="s">
        <v>1324</v>
      </c>
    </row>
    <row r="173" spans="2:8" ht="45" x14ac:dyDescent="0.25">
      <c r="B173" s="156" t="s">
        <v>513</v>
      </c>
      <c r="C173" s="156" t="s">
        <v>514</v>
      </c>
      <c r="D173" s="157">
        <f>0.4+0.808+1.212</f>
        <v>2.42</v>
      </c>
      <c r="E173" s="158">
        <v>2023</v>
      </c>
      <c r="F173" s="158">
        <v>2024</v>
      </c>
      <c r="G173" s="156" t="s">
        <v>516</v>
      </c>
      <c r="H173" s="156" t="s">
        <v>1325</v>
      </c>
    </row>
    <row r="174" spans="2:8" ht="30" x14ac:dyDescent="0.25">
      <c r="B174" s="156" t="s">
        <v>513</v>
      </c>
      <c r="C174" s="156" t="s">
        <v>517</v>
      </c>
      <c r="D174" s="157">
        <v>2</v>
      </c>
      <c r="E174" s="158">
        <v>2024</v>
      </c>
      <c r="F174" s="158">
        <v>2027</v>
      </c>
      <c r="G174" s="156" t="s">
        <v>518</v>
      </c>
      <c r="H174" s="156" t="s">
        <v>519</v>
      </c>
    </row>
    <row r="175" spans="2:8" ht="15" x14ac:dyDescent="0.25">
      <c r="B175" s="156" t="s">
        <v>513</v>
      </c>
      <c r="C175" s="156" t="s">
        <v>520</v>
      </c>
      <c r="D175" s="157">
        <v>18.838999999999999</v>
      </c>
      <c r="E175" s="158">
        <v>2023</v>
      </c>
      <c r="F175" s="158">
        <v>2025</v>
      </c>
      <c r="G175" s="156" t="s">
        <v>521</v>
      </c>
      <c r="H175" s="156" t="s">
        <v>522</v>
      </c>
    </row>
    <row r="176" spans="2:8" ht="30" x14ac:dyDescent="0.25">
      <c r="B176" s="156" t="s">
        <v>513</v>
      </c>
      <c r="C176" s="156" t="s">
        <v>523</v>
      </c>
      <c r="D176" s="157">
        <v>47.8</v>
      </c>
      <c r="E176" s="158">
        <v>2022</v>
      </c>
      <c r="F176" s="158">
        <v>2025</v>
      </c>
      <c r="G176" s="156" t="s">
        <v>524</v>
      </c>
      <c r="H176" s="156" t="s">
        <v>525</v>
      </c>
    </row>
    <row r="177" spans="2:8" ht="30" x14ac:dyDescent="0.25">
      <c r="B177" s="156" t="s">
        <v>513</v>
      </c>
      <c r="C177" s="156" t="s">
        <v>526</v>
      </c>
      <c r="D177" s="157">
        <v>4.4000000000000004</v>
      </c>
      <c r="E177" s="158">
        <v>2025</v>
      </c>
      <c r="F177" s="158">
        <v>2026</v>
      </c>
      <c r="G177" s="156" t="s">
        <v>527</v>
      </c>
      <c r="H177" s="156" t="s">
        <v>528</v>
      </c>
    </row>
    <row r="178" spans="2:8" ht="30" x14ac:dyDescent="0.25">
      <c r="B178" s="156" t="s">
        <v>513</v>
      </c>
      <c r="C178" s="156" t="s">
        <v>529</v>
      </c>
      <c r="D178" s="157">
        <v>12.9</v>
      </c>
      <c r="E178" s="158">
        <v>2025</v>
      </c>
      <c r="F178" s="158">
        <v>2028</v>
      </c>
      <c r="G178" s="156" t="s">
        <v>530</v>
      </c>
      <c r="H178" s="156" t="s">
        <v>531</v>
      </c>
    </row>
    <row r="179" spans="2:8" ht="15" x14ac:dyDescent="0.25">
      <c r="B179" s="156" t="s">
        <v>513</v>
      </c>
      <c r="C179" s="156" t="s">
        <v>532</v>
      </c>
      <c r="D179" s="157">
        <v>4.8879999999999999</v>
      </c>
      <c r="E179" s="158">
        <v>2023</v>
      </c>
      <c r="F179" s="158">
        <v>2025</v>
      </c>
      <c r="G179" s="156" t="s">
        <v>533</v>
      </c>
      <c r="H179" s="156" t="s">
        <v>534</v>
      </c>
    </row>
    <row r="180" spans="2:8" ht="30" x14ac:dyDescent="0.25">
      <c r="B180" s="156" t="s">
        <v>535</v>
      </c>
      <c r="C180" s="156" t="s">
        <v>536</v>
      </c>
      <c r="D180" s="157">
        <v>5.48</v>
      </c>
      <c r="E180" s="158">
        <v>2024</v>
      </c>
      <c r="F180" s="158">
        <v>2027</v>
      </c>
      <c r="G180" s="156" t="s">
        <v>537</v>
      </c>
      <c r="H180" s="156" t="s">
        <v>538</v>
      </c>
    </row>
    <row r="181" spans="2:8" ht="30" x14ac:dyDescent="0.25">
      <c r="B181" s="156" t="s">
        <v>535</v>
      </c>
      <c r="C181" s="156" t="s">
        <v>539</v>
      </c>
      <c r="D181" s="157">
        <v>6.5</v>
      </c>
      <c r="E181" s="158">
        <v>2025</v>
      </c>
      <c r="F181" s="158">
        <v>2026</v>
      </c>
      <c r="G181" s="156" t="s">
        <v>540</v>
      </c>
      <c r="H181" s="156" t="s">
        <v>541</v>
      </c>
    </row>
    <row r="182" spans="2:8" ht="30" x14ac:dyDescent="0.25">
      <c r="B182" s="156" t="s">
        <v>535</v>
      </c>
      <c r="C182" s="156" t="s">
        <v>542</v>
      </c>
      <c r="D182" s="157">
        <v>15.9</v>
      </c>
      <c r="E182" s="158">
        <v>2024</v>
      </c>
      <c r="F182" s="158">
        <v>2025</v>
      </c>
      <c r="G182" s="156" t="s">
        <v>540</v>
      </c>
      <c r="H182" s="156" t="s">
        <v>543</v>
      </c>
    </row>
    <row r="183" spans="2:8" ht="15" x14ac:dyDescent="0.25">
      <c r="B183" s="156" t="s">
        <v>535</v>
      </c>
      <c r="C183" s="156" t="s">
        <v>544</v>
      </c>
      <c r="D183" s="157">
        <v>2.4649999999999999</v>
      </c>
      <c r="E183" s="158">
        <v>2025</v>
      </c>
      <c r="F183" s="158">
        <v>2028</v>
      </c>
      <c r="G183" s="156" t="s">
        <v>545</v>
      </c>
      <c r="H183" s="156" t="s">
        <v>546</v>
      </c>
    </row>
    <row r="184" spans="2:8" ht="30" x14ac:dyDescent="0.25">
      <c r="B184" s="156" t="s">
        <v>535</v>
      </c>
      <c r="C184" s="156" t="s">
        <v>547</v>
      </c>
      <c r="D184" s="157">
        <v>7</v>
      </c>
      <c r="E184" s="158">
        <v>2025</v>
      </c>
      <c r="F184" s="158">
        <v>2028</v>
      </c>
      <c r="G184" s="156" t="s">
        <v>548</v>
      </c>
      <c r="H184" s="156" t="s">
        <v>549</v>
      </c>
    </row>
    <row r="185" spans="2:8" ht="15" x14ac:dyDescent="0.25">
      <c r="B185" s="156" t="s">
        <v>535</v>
      </c>
      <c r="C185" s="165" t="s">
        <v>550</v>
      </c>
      <c r="D185" s="157">
        <v>12</v>
      </c>
      <c r="E185" s="158">
        <v>2025</v>
      </c>
      <c r="F185" s="158">
        <v>2028</v>
      </c>
      <c r="G185" s="156" t="s">
        <v>540</v>
      </c>
      <c r="H185" s="156" t="s">
        <v>549</v>
      </c>
    </row>
    <row r="186" spans="2:8" ht="15" x14ac:dyDescent="0.25">
      <c r="B186" s="156" t="s">
        <v>535</v>
      </c>
      <c r="C186" s="156" t="s">
        <v>551</v>
      </c>
      <c r="D186" s="157">
        <v>2</v>
      </c>
      <c r="E186" s="158">
        <v>2025</v>
      </c>
      <c r="F186" s="158">
        <v>2027</v>
      </c>
      <c r="G186" s="156" t="s">
        <v>548</v>
      </c>
      <c r="H186" s="156" t="s">
        <v>552</v>
      </c>
    </row>
    <row r="187" spans="2:8" ht="30" x14ac:dyDescent="0.25">
      <c r="B187" s="156" t="s">
        <v>535</v>
      </c>
      <c r="C187" s="156" t="s">
        <v>553</v>
      </c>
      <c r="D187" s="157">
        <v>4.5</v>
      </c>
      <c r="E187" s="158">
        <v>2024</v>
      </c>
      <c r="F187" s="158">
        <v>2027</v>
      </c>
      <c r="G187" s="156" t="s">
        <v>545</v>
      </c>
      <c r="H187" s="156" t="s">
        <v>554</v>
      </c>
    </row>
    <row r="188" spans="2:8" ht="12.6" customHeight="1" x14ac:dyDescent="0.25">
      <c r="B188" s="163"/>
      <c r="C188" s="163"/>
      <c r="D188" s="191"/>
      <c r="E188" s="163"/>
      <c r="F188" s="163"/>
      <c r="G188" s="163"/>
      <c r="H188" s="163"/>
    </row>
    <row r="189" spans="2:8" ht="62.4" x14ac:dyDescent="0.25">
      <c r="B189" s="39" t="s">
        <v>343</v>
      </c>
      <c r="C189" s="39" t="s">
        <v>5</v>
      </c>
      <c r="D189" s="23" t="s">
        <v>393</v>
      </c>
      <c r="E189" s="39" t="s">
        <v>394</v>
      </c>
      <c r="F189" s="39" t="s">
        <v>9</v>
      </c>
      <c r="G189" s="39" t="s">
        <v>344</v>
      </c>
      <c r="H189" s="39" t="s">
        <v>11</v>
      </c>
    </row>
    <row r="190" spans="2:8" ht="45" x14ac:dyDescent="0.25">
      <c r="B190" s="5" t="s">
        <v>1113</v>
      </c>
      <c r="C190" s="5" t="s">
        <v>706</v>
      </c>
      <c r="D190" s="190">
        <v>24</v>
      </c>
      <c r="E190" s="59">
        <v>2024</v>
      </c>
      <c r="F190" s="59">
        <v>2027</v>
      </c>
      <c r="G190" s="19" t="s">
        <v>1114</v>
      </c>
      <c r="H190" s="19" t="s">
        <v>1115</v>
      </c>
    </row>
    <row r="191" spans="2:8" ht="45" x14ac:dyDescent="0.25">
      <c r="B191" s="5" t="s">
        <v>1113</v>
      </c>
      <c r="C191" s="5" t="s">
        <v>1116</v>
      </c>
      <c r="D191" s="190">
        <v>30</v>
      </c>
      <c r="E191" s="59">
        <v>2024</v>
      </c>
      <c r="F191" s="59">
        <v>2027</v>
      </c>
      <c r="G191" s="19" t="s">
        <v>1117</v>
      </c>
      <c r="H191" s="19" t="s">
        <v>1118</v>
      </c>
    </row>
    <row r="192" spans="2:8" ht="45" x14ac:dyDescent="0.25">
      <c r="B192" s="5" t="s">
        <v>1113</v>
      </c>
      <c r="C192" s="5" t="s">
        <v>1119</v>
      </c>
      <c r="D192" s="190">
        <v>4.3</v>
      </c>
      <c r="E192" s="59">
        <v>2024</v>
      </c>
      <c r="F192" s="59">
        <v>2027</v>
      </c>
      <c r="G192" s="19" t="s">
        <v>1120</v>
      </c>
      <c r="H192" s="19" t="s">
        <v>436</v>
      </c>
    </row>
    <row r="193" spans="2:8" ht="30" x14ac:dyDescent="0.25">
      <c r="B193" s="5" t="s">
        <v>1113</v>
      </c>
      <c r="C193" s="5" t="s">
        <v>1121</v>
      </c>
      <c r="D193" s="190">
        <v>2.5</v>
      </c>
      <c r="E193" s="59">
        <v>2024</v>
      </c>
      <c r="F193" s="59">
        <v>2027</v>
      </c>
      <c r="G193" s="19" t="s">
        <v>1122</v>
      </c>
      <c r="H193" s="19" t="s">
        <v>436</v>
      </c>
    </row>
    <row r="194" spans="2:8" ht="30" x14ac:dyDescent="0.25">
      <c r="B194" s="5" t="s">
        <v>1113</v>
      </c>
      <c r="C194" s="5" t="s">
        <v>1123</v>
      </c>
      <c r="D194" s="190">
        <v>3.5</v>
      </c>
      <c r="E194" s="59">
        <v>2024</v>
      </c>
      <c r="F194" s="59">
        <v>2027</v>
      </c>
      <c r="G194" s="19" t="s">
        <v>1124</v>
      </c>
      <c r="H194" s="19" t="s">
        <v>1125</v>
      </c>
    </row>
    <row r="195" spans="2:8" ht="30" x14ac:dyDescent="0.25">
      <c r="B195" s="5" t="s">
        <v>1113</v>
      </c>
      <c r="C195" s="5" t="s">
        <v>1126</v>
      </c>
      <c r="D195" s="190">
        <v>4.3</v>
      </c>
      <c r="E195" s="59">
        <v>2024</v>
      </c>
      <c r="F195" s="59">
        <v>2027</v>
      </c>
      <c r="G195" s="19" t="s">
        <v>1127</v>
      </c>
      <c r="H195" s="19" t="s">
        <v>436</v>
      </c>
    </row>
    <row r="196" spans="2:8" ht="30" x14ac:dyDescent="0.25">
      <c r="B196" s="5" t="s">
        <v>1113</v>
      </c>
      <c r="C196" s="5" t="s">
        <v>872</v>
      </c>
      <c r="D196" s="190">
        <v>3.1</v>
      </c>
      <c r="E196" s="59">
        <v>2024</v>
      </c>
      <c r="F196" s="59">
        <v>2027</v>
      </c>
      <c r="G196" s="19" t="s">
        <v>1128</v>
      </c>
      <c r="H196" s="19" t="s">
        <v>436</v>
      </c>
    </row>
    <row r="197" spans="2:8" ht="15" x14ac:dyDescent="0.25">
      <c r="B197" s="5" t="s">
        <v>1113</v>
      </c>
      <c r="C197" s="5" t="s">
        <v>1129</v>
      </c>
      <c r="D197" s="190">
        <v>17.5</v>
      </c>
      <c r="E197" s="59">
        <v>2024</v>
      </c>
      <c r="F197" s="59">
        <v>2027</v>
      </c>
      <c r="G197" s="19" t="s">
        <v>422</v>
      </c>
      <c r="H197" s="19" t="s">
        <v>436</v>
      </c>
    </row>
    <row r="198" spans="2:8" ht="15" x14ac:dyDescent="0.25">
      <c r="B198" s="5" t="s">
        <v>1113</v>
      </c>
      <c r="C198" s="5" t="s">
        <v>1130</v>
      </c>
      <c r="D198" s="190">
        <v>21.5</v>
      </c>
      <c r="E198" s="59">
        <v>2024</v>
      </c>
      <c r="F198" s="59">
        <v>2027</v>
      </c>
      <c r="G198" s="19" t="s">
        <v>422</v>
      </c>
      <c r="H198" s="19" t="s">
        <v>1131</v>
      </c>
    </row>
    <row r="199" spans="2:8" ht="12.6" customHeight="1" x14ac:dyDescent="0.25">
      <c r="B199" s="163"/>
      <c r="C199" s="163"/>
      <c r="D199" s="191"/>
      <c r="E199" s="163"/>
      <c r="F199" s="163"/>
      <c r="G199" s="163"/>
      <c r="H199" s="163"/>
    </row>
    <row r="200" spans="2:8" ht="62.4" x14ac:dyDescent="0.25">
      <c r="B200" s="155" t="s">
        <v>343</v>
      </c>
      <c r="C200" s="155" t="s">
        <v>5</v>
      </c>
      <c r="D200" s="189" t="s">
        <v>393</v>
      </c>
      <c r="E200" s="155" t="s">
        <v>394</v>
      </c>
      <c r="F200" s="155" t="s">
        <v>9</v>
      </c>
      <c r="G200" s="155" t="s">
        <v>344</v>
      </c>
      <c r="H200" s="155" t="s">
        <v>11</v>
      </c>
    </row>
    <row r="201" spans="2:8" ht="344.4" customHeight="1" x14ac:dyDescent="0.25">
      <c r="B201" s="71" t="s">
        <v>555</v>
      </c>
      <c r="C201" s="166" t="s">
        <v>556</v>
      </c>
      <c r="D201" s="193">
        <v>80.73</v>
      </c>
      <c r="E201" s="167">
        <v>2028</v>
      </c>
      <c r="F201" s="167">
        <v>2030</v>
      </c>
      <c r="G201" s="168" t="s">
        <v>557</v>
      </c>
      <c r="H201" s="166" t="s">
        <v>558</v>
      </c>
    </row>
    <row r="202" spans="2:8" ht="75" x14ac:dyDescent="0.25">
      <c r="B202" s="71" t="s">
        <v>555</v>
      </c>
      <c r="C202" s="166" t="s">
        <v>559</v>
      </c>
      <c r="D202" s="193">
        <v>92.08</v>
      </c>
      <c r="E202" s="167">
        <v>2028</v>
      </c>
      <c r="F202" s="167">
        <v>2033</v>
      </c>
      <c r="G202" s="168" t="s">
        <v>560</v>
      </c>
      <c r="H202" s="166" t="s">
        <v>561</v>
      </c>
    </row>
    <row r="203" spans="2:8" ht="90" x14ac:dyDescent="0.25">
      <c r="B203" s="71" t="s">
        <v>555</v>
      </c>
      <c r="C203" s="166" t="s">
        <v>562</v>
      </c>
      <c r="D203" s="193">
        <v>30.43</v>
      </c>
      <c r="E203" s="167">
        <v>2025</v>
      </c>
      <c r="F203" s="167">
        <v>2027</v>
      </c>
      <c r="G203" s="168" t="s">
        <v>563</v>
      </c>
      <c r="H203" s="166" t="s">
        <v>564</v>
      </c>
    </row>
    <row r="204" spans="2:8" ht="32.4" x14ac:dyDescent="0.25">
      <c r="B204" s="141" t="s">
        <v>555</v>
      </c>
      <c r="C204" s="142" t="s">
        <v>565</v>
      </c>
      <c r="D204" s="194">
        <v>14.87</v>
      </c>
      <c r="E204" s="206">
        <v>2018</v>
      </c>
      <c r="F204" s="206">
        <v>2030</v>
      </c>
      <c r="G204" s="169" t="s">
        <v>566</v>
      </c>
      <c r="H204" s="71" t="s">
        <v>1326</v>
      </c>
    </row>
    <row r="205" spans="2:8" ht="30" x14ac:dyDescent="0.25">
      <c r="B205" s="141" t="s">
        <v>555</v>
      </c>
      <c r="C205" s="142" t="s">
        <v>567</v>
      </c>
      <c r="D205" s="194">
        <v>3.18</v>
      </c>
      <c r="E205" s="206">
        <v>2022</v>
      </c>
      <c r="F205" s="206">
        <v>2024</v>
      </c>
      <c r="G205" s="71" t="s">
        <v>568</v>
      </c>
      <c r="H205" s="71" t="s">
        <v>569</v>
      </c>
    </row>
    <row r="206" spans="2:8" ht="15" x14ac:dyDescent="0.25">
      <c r="B206" s="141" t="s">
        <v>555</v>
      </c>
      <c r="C206" s="142" t="s">
        <v>570</v>
      </c>
      <c r="D206" s="194">
        <v>15.7</v>
      </c>
      <c r="E206" s="206">
        <v>2023</v>
      </c>
      <c r="F206" s="206">
        <v>2026</v>
      </c>
      <c r="G206" s="71" t="s">
        <v>571</v>
      </c>
      <c r="H206" s="71" t="s">
        <v>572</v>
      </c>
    </row>
    <row r="207" spans="2:8" ht="105" x14ac:dyDescent="0.25">
      <c r="B207" s="141" t="s">
        <v>555</v>
      </c>
      <c r="C207" s="142" t="s">
        <v>573</v>
      </c>
      <c r="D207" s="194">
        <v>22.45</v>
      </c>
      <c r="E207" s="206">
        <v>2023</v>
      </c>
      <c r="F207" s="206">
        <v>2026</v>
      </c>
      <c r="G207" s="71" t="s">
        <v>574</v>
      </c>
      <c r="H207" s="71" t="s">
        <v>575</v>
      </c>
    </row>
    <row r="208" spans="2:8" ht="45" x14ac:dyDescent="0.25">
      <c r="B208" s="141" t="s">
        <v>555</v>
      </c>
      <c r="C208" s="142" t="s">
        <v>576</v>
      </c>
      <c r="D208" s="194">
        <v>7.5</v>
      </c>
      <c r="E208" s="206">
        <v>2025</v>
      </c>
      <c r="F208" s="206">
        <v>2027</v>
      </c>
      <c r="G208" s="71" t="s">
        <v>577</v>
      </c>
      <c r="H208" s="71" t="s">
        <v>578</v>
      </c>
    </row>
    <row r="209" spans="2:8" ht="30" x14ac:dyDescent="0.25">
      <c r="B209" s="141" t="s">
        <v>555</v>
      </c>
      <c r="C209" s="142" t="s">
        <v>579</v>
      </c>
      <c r="D209" s="194">
        <v>3</v>
      </c>
      <c r="E209" s="206">
        <v>2025</v>
      </c>
      <c r="F209" s="206">
        <v>2027</v>
      </c>
      <c r="G209" s="71" t="s">
        <v>580</v>
      </c>
      <c r="H209" s="71" t="s">
        <v>581</v>
      </c>
    </row>
    <row r="210" spans="2:8" ht="15" x14ac:dyDescent="0.25">
      <c r="B210" s="141" t="s">
        <v>555</v>
      </c>
      <c r="C210" s="156" t="s">
        <v>582</v>
      </c>
      <c r="D210" s="161">
        <f>3.59+1.36+0.87</f>
        <v>5.82</v>
      </c>
      <c r="E210" s="158">
        <v>2025</v>
      </c>
      <c r="F210" s="158">
        <v>2028</v>
      </c>
      <c r="G210" s="156" t="s">
        <v>583</v>
      </c>
      <c r="H210" s="156" t="s">
        <v>584</v>
      </c>
    </row>
    <row r="211" spans="2:8" ht="30" x14ac:dyDescent="0.25">
      <c r="B211" s="141" t="s">
        <v>555</v>
      </c>
      <c r="C211" s="156" t="s">
        <v>585</v>
      </c>
      <c r="D211" s="161">
        <f>2.12+1.7+1.73</f>
        <v>5.5500000000000007</v>
      </c>
      <c r="E211" s="158">
        <v>2025</v>
      </c>
      <c r="F211" s="158">
        <v>2028</v>
      </c>
      <c r="G211" s="156" t="s">
        <v>586</v>
      </c>
      <c r="H211" s="156" t="s">
        <v>587</v>
      </c>
    </row>
    <row r="212" spans="2:8" ht="30" x14ac:dyDescent="0.25">
      <c r="B212" s="141" t="s">
        <v>555</v>
      </c>
      <c r="C212" s="156" t="s">
        <v>553</v>
      </c>
      <c r="D212" s="161">
        <f>1.05+0.96+0.75</f>
        <v>2.76</v>
      </c>
      <c r="E212" s="158">
        <v>2024</v>
      </c>
      <c r="F212" s="158">
        <v>2028</v>
      </c>
      <c r="G212" s="156" t="s">
        <v>586</v>
      </c>
      <c r="H212" s="156" t="s">
        <v>588</v>
      </c>
    </row>
    <row r="213" spans="2:8" ht="30" x14ac:dyDescent="0.25">
      <c r="B213" s="141" t="s">
        <v>555</v>
      </c>
      <c r="C213" s="156" t="s">
        <v>589</v>
      </c>
      <c r="D213" s="161">
        <v>2.04</v>
      </c>
      <c r="E213" s="158">
        <v>2024</v>
      </c>
      <c r="F213" s="158">
        <v>2025</v>
      </c>
      <c r="G213" s="170" t="s">
        <v>590</v>
      </c>
      <c r="H213" s="156" t="s">
        <v>591</v>
      </c>
    </row>
    <row r="214" spans="2:8" ht="30" x14ac:dyDescent="0.25">
      <c r="B214" s="141" t="s">
        <v>555</v>
      </c>
      <c r="C214" s="156" t="s">
        <v>592</v>
      </c>
      <c r="D214" s="161">
        <v>2.46</v>
      </c>
      <c r="E214" s="158">
        <v>2024</v>
      </c>
      <c r="F214" s="158">
        <v>2026</v>
      </c>
      <c r="G214" s="156" t="s">
        <v>593</v>
      </c>
      <c r="H214" s="156" t="s">
        <v>594</v>
      </c>
    </row>
    <row r="215" spans="2:8" ht="30" x14ac:dyDescent="0.25">
      <c r="B215" s="141" t="s">
        <v>555</v>
      </c>
      <c r="C215" s="156" t="s">
        <v>595</v>
      </c>
      <c r="D215" s="161">
        <f>12.12+11.69+10.12</f>
        <v>33.93</v>
      </c>
      <c r="E215" s="158">
        <v>2024</v>
      </c>
      <c r="F215" s="158">
        <v>2028</v>
      </c>
      <c r="G215" s="156" t="s">
        <v>596</v>
      </c>
      <c r="H215" s="156" t="s">
        <v>597</v>
      </c>
    </row>
    <row r="216" spans="2:8" ht="30" x14ac:dyDescent="0.25">
      <c r="B216" s="141" t="s">
        <v>555</v>
      </c>
      <c r="C216" s="156" t="s">
        <v>598</v>
      </c>
      <c r="D216" s="161">
        <v>3.8</v>
      </c>
      <c r="E216" s="158">
        <v>2024</v>
      </c>
      <c r="F216" s="158">
        <v>2025</v>
      </c>
      <c r="G216" s="156" t="s">
        <v>596</v>
      </c>
      <c r="H216" s="156" t="s">
        <v>599</v>
      </c>
    </row>
    <row r="217" spans="2:8" ht="30" x14ac:dyDescent="0.25">
      <c r="B217" s="141" t="s">
        <v>555</v>
      </c>
      <c r="C217" s="156" t="s">
        <v>600</v>
      </c>
      <c r="D217" s="161">
        <f>14.23+4.26+3.93</f>
        <v>22.42</v>
      </c>
      <c r="E217" s="158">
        <v>2024</v>
      </c>
      <c r="F217" s="158">
        <v>2028</v>
      </c>
      <c r="G217" s="156" t="s">
        <v>596</v>
      </c>
      <c r="H217" s="156" t="s">
        <v>601</v>
      </c>
    </row>
    <row r="218" spans="2:8" ht="15" x14ac:dyDescent="0.25">
      <c r="B218" s="163"/>
      <c r="C218" s="163"/>
      <c r="D218" s="191"/>
      <c r="E218" s="163"/>
      <c r="F218" s="163"/>
      <c r="G218" s="163"/>
      <c r="H218" s="163"/>
    </row>
    <row r="219" spans="2:8" ht="62.4" x14ac:dyDescent="0.25">
      <c r="B219" s="171" t="s">
        <v>343</v>
      </c>
      <c r="C219" s="171" t="s">
        <v>5</v>
      </c>
      <c r="D219" s="171" t="s">
        <v>393</v>
      </c>
      <c r="E219" s="171" t="s">
        <v>394</v>
      </c>
      <c r="F219" s="171" t="s">
        <v>9</v>
      </c>
      <c r="G219" s="171" t="s">
        <v>344</v>
      </c>
      <c r="H219" s="171" t="s">
        <v>11</v>
      </c>
    </row>
    <row r="220" spans="2:8" ht="30" x14ac:dyDescent="0.25">
      <c r="B220" s="132" t="s">
        <v>1132</v>
      </c>
      <c r="C220" s="132" t="s">
        <v>706</v>
      </c>
      <c r="D220" s="118">
        <v>216.3</v>
      </c>
      <c r="E220" s="119">
        <v>2020</v>
      </c>
      <c r="F220" s="127">
        <v>2030</v>
      </c>
      <c r="G220" s="132" t="s">
        <v>1133</v>
      </c>
      <c r="H220" s="132" t="s">
        <v>1134</v>
      </c>
    </row>
    <row r="221" spans="2:8" ht="15" x14ac:dyDescent="0.25">
      <c r="B221" s="132" t="s">
        <v>1132</v>
      </c>
      <c r="C221" s="132" t="s">
        <v>1135</v>
      </c>
      <c r="D221" s="118">
        <v>13.2</v>
      </c>
      <c r="E221" s="119">
        <v>2014</v>
      </c>
      <c r="F221" s="127">
        <v>2026</v>
      </c>
      <c r="G221" s="132" t="s">
        <v>1136</v>
      </c>
      <c r="H221" s="132" t="s">
        <v>1134</v>
      </c>
    </row>
    <row r="222" spans="2:8" ht="15" x14ac:dyDescent="0.25">
      <c r="B222" s="132" t="s">
        <v>1132</v>
      </c>
      <c r="C222" s="132" t="s">
        <v>585</v>
      </c>
      <c r="D222" s="118">
        <v>18</v>
      </c>
      <c r="E222" s="119">
        <v>2022</v>
      </c>
      <c r="F222" s="127">
        <v>2029</v>
      </c>
      <c r="G222" s="132" t="s">
        <v>1137</v>
      </c>
      <c r="H222" s="132" t="s">
        <v>1138</v>
      </c>
    </row>
    <row r="223" spans="2:8" ht="15" x14ac:dyDescent="0.25">
      <c r="B223" s="132" t="s">
        <v>1132</v>
      </c>
      <c r="C223" s="132" t="s">
        <v>1139</v>
      </c>
      <c r="D223" s="118">
        <v>3.4</v>
      </c>
      <c r="E223" s="119">
        <v>2023</v>
      </c>
      <c r="F223" s="127">
        <v>2029</v>
      </c>
      <c r="G223" s="132" t="s">
        <v>1140</v>
      </c>
      <c r="H223" s="132" t="s">
        <v>1138</v>
      </c>
    </row>
    <row r="224" spans="2:8" ht="30" x14ac:dyDescent="0.25">
      <c r="B224" s="132" t="s">
        <v>1132</v>
      </c>
      <c r="C224" s="132" t="s">
        <v>1141</v>
      </c>
      <c r="D224" s="118">
        <v>3.6</v>
      </c>
      <c r="E224" s="119">
        <v>2023</v>
      </c>
      <c r="F224" s="127">
        <v>2028</v>
      </c>
      <c r="G224" s="132" t="s">
        <v>1142</v>
      </c>
      <c r="H224" s="132" t="s">
        <v>1134</v>
      </c>
    </row>
    <row r="225" spans="2:8" ht="15" x14ac:dyDescent="0.25">
      <c r="B225" s="132" t="s">
        <v>1132</v>
      </c>
      <c r="C225" s="132" t="s">
        <v>1143</v>
      </c>
      <c r="D225" s="118">
        <v>18.899999999999999</v>
      </c>
      <c r="E225" s="119">
        <v>2020</v>
      </c>
      <c r="F225" s="127">
        <v>2026</v>
      </c>
      <c r="G225" s="132" t="s">
        <v>1136</v>
      </c>
      <c r="H225" s="132" t="s">
        <v>1138</v>
      </c>
    </row>
    <row r="226" spans="2:8" ht="15" x14ac:dyDescent="0.25">
      <c r="B226" s="132" t="s">
        <v>1132</v>
      </c>
      <c r="C226" s="132" t="s">
        <v>1144</v>
      </c>
      <c r="D226" s="118">
        <v>5.6</v>
      </c>
      <c r="E226" s="119">
        <v>2023</v>
      </c>
      <c r="F226" s="127">
        <v>2029</v>
      </c>
      <c r="G226" s="132" t="s">
        <v>1140</v>
      </c>
      <c r="H226" s="132" t="s">
        <v>1138</v>
      </c>
    </row>
    <row r="227" spans="2:8" ht="15" x14ac:dyDescent="0.25">
      <c r="B227" s="132" t="s">
        <v>1132</v>
      </c>
      <c r="C227" s="132" t="s">
        <v>1145</v>
      </c>
      <c r="D227" s="118">
        <v>1.3</v>
      </c>
      <c r="E227" s="119">
        <v>2025</v>
      </c>
      <c r="F227" s="127">
        <v>2029</v>
      </c>
      <c r="G227" s="132" t="s">
        <v>1140</v>
      </c>
      <c r="H227" s="132" t="s">
        <v>1138</v>
      </c>
    </row>
    <row r="228" spans="2:8" ht="15" x14ac:dyDescent="0.25">
      <c r="B228" s="163"/>
      <c r="C228" s="163"/>
      <c r="D228" s="191"/>
      <c r="E228" s="163"/>
      <c r="F228" s="163"/>
      <c r="G228" s="163"/>
      <c r="H228" s="163"/>
    </row>
    <row r="229" spans="2:8" ht="62.4" x14ac:dyDescent="0.25">
      <c r="B229" s="171" t="s">
        <v>343</v>
      </c>
      <c r="C229" s="171" t="s">
        <v>5</v>
      </c>
      <c r="D229" s="171" t="s">
        <v>393</v>
      </c>
      <c r="E229" s="171" t="s">
        <v>394</v>
      </c>
      <c r="F229" s="171" t="s">
        <v>9</v>
      </c>
      <c r="G229" s="171" t="s">
        <v>344</v>
      </c>
      <c r="H229" s="171" t="s">
        <v>11</v>
      </c>
    </row>
    <row r="230" spans="2:8" ht="75" x14ac:dyDescent="0.25">
      <c r="B230" s="121" t="s">
        <v>1146</v>
      </c>
      <c r="C230" s="121" t="s">
        <v>1147</v>
      </c>
      <c r="D230" s="122">
        <v>69.7</v>
      </c>
      <c r="E230" s="123">
        <v>2022</v>
      </c>
      <c r="F230" s="123">
        <v>2025</v>
      </c>
      <c r="G230" s="121" t="s">
        <v>1148</v>
      </c>
      <c r="H230" s="121" t="s">
        <v>1149</v>
      </c>
    </row>
    <row r="231" spans="2:8" ht="45" x14ac:dyDescent="0.25">
      <c r="B231" s="121" t="s">
        <v>1146</v>
      </c>
      <c r="C231" s="121" t="s">
        <v>1150</v>
      </c>
      <c r="D231" s="122">
        <v>4.2</v>
      </c>
      <c r="E231" s="123">
        <v>2025</v>
      </c>
      <c r="F231" s="123" t="s">
        <v>1151</v>
      </c>
      <c r="G231" s="121" t="s">
        <v>1152</v>
      </c>
      <c r="H231" s="121" t="s">
        <v>1153</v>
      </c>
    </row>
    <row r="232" spans="2:8" ht="30" x14ac:dyDescent="0.25">
      <c r="B232" s="121" t="s">
        <v>1146</v>
      </c>
      <c r="C232" s="121" t="s">
        <v>1154</v>
      </c>
      <c r="D232" s="122">
        <v>7.4</v>
      </c>
      <c r="E232" s="123">
        <v>2020</v>
      </c>
      <c r="F232" s="123">
        <v>2031</v>
      </c>
      <c r="G232" s="121" t="s">
        <v>1155</v>
      </c>
      <c r="H232" s="121" t="s">
        <v>1156</v>
      </c>
    </row>
    <row r="233" spans="2:8" ht="30" x14ac:dyDescent="0.25">
      <c r="B233" s="121" t="s">
        <v>1146</v>
      </c>
      <c r="C233" s="121" t="s">
        <v>1157</v>
      </c>
      <c r="D233" s="122">
        <v>7.6</v>
      </c>
      <c r="E233" s="123">
        <v>2023</v>
      </c>
      <c r="F233" s="123">
        <v>2025</v>
      </c>
      <c r="G233" s="121" t="s">
        <v>1158</v>
      </c>
      <c r="H233" s="121" t="s">
        <v>1159</v>
      </c>
    </row>
    <row r="234" spans="2:8" ht="30" x14ac:dyDescent="0.25">
      <c r="B234" s="121" t="s">
        <v>1146</v>
      </c>
      <c r="C234" s="121" t="s">
        <v>1160</v>
      </c>
      <c r="D234" s="122">
        <v>2.4</v>
      </c>
      <c r="E234" s="123">
        <v>2025</v>
      </c>
      <c r="F234" s="123" t="s">
        <v>1151</v>
      </c>
      <c r="G234" s="121" t="s">
        <v>1161</v>
      </c>
      <c r="H234" s="121" t="s">
        <v>1162</v>
      </c>
    </row>
    <row r="235" spans="2:8" ht="15" x14ac:dyDescent="0.25">
      <c r="B235" s="163"/>
      <c r="C235" s="163"/>
      <c r="D235" s="191"/>
      <c r="E235" s="163"/>
      <c r="F235" s="163"/>
      <c r="G235" s="163"/>
      <c r="H235" s="163"/>
    </row>
    <row r="236" spans="2:8" ht="62.4" x14ac:dyDescent="0.25">
      <c r="B236" s="155" t="s">
        <v>343</v>
      </c>
      <c r="C236" s="155" t="s">
        <v>5</v>
      </c>
      <c r="D236" s="189" t="s">
        <v>393</v>
      </c>
      <c r="E236" s="155" t="s">
        <v>394</v>
      </c>
      <c r="F236" s="155" t="s">
        <v>9</v>
      </c>
      <c r="G236" s="155" t="s">
        <v>344</v>
      </c>
      <c r="H236" s="155" t="s">
        <v>11</v>
      </c>
    </row>
    <row r="237" spans="2:8" ht="90" x14ac:dyDescent="0.25">
      <c r="B237" s="156" t="s">
        <v>602</v>
      </c>
      <c r="C237" s="156" t="s">
        <v>603</v>
      </c>
      <c r="D237" s="157">
        <v>15</v>
      </c>
      <c r="E237" s="158">
        <v>2023</v>
      </c>
      <c r="F237" s="158">
        <v>2027</v>
      </c>
      <c r="G237" s="170" t="s">
        <v>604</v>
      </c>
      <c r="H237" s="156" t="s">
        <v>605</v>
      </c>
    </row>
    <row r="238" spans="2:8" ht="60" x14ac:dyDescent="0.25">
      <c r="B238" s="166" t="s">
        <v>602</v>
      </c>
      <c r="C238" s="166" t="s">
        <v>606</v>
      </c>
      <c r="D238" s="195">
        <v>6.2</v>
      </c>
      <c r="E238" s="167">
        <v>2023</v>
      </c>
      <c r="F238" s="167">
        <v>2025</v>
      </c>
      <c r="G238" s="166" t="s">
        <v>545</v>
      </c>
      <c r="H238" s="166" t="s">
        <v>607</v>
      </c>
    </row>
    <row r="239" spans="2:8" ht="30" x14ac:dyDescent="0.25">
      <c r="B239" s="156" t="s">
        <v>602</v>
      </c>
      <c r="C239" s="156" t="s">
        <v>608</v>
      </c>
      <c r="D239" s="157">
        <v>20</v>
      </c>
      <c r="E239" s="158">
        <v>2022</v>
      </c>
      <c r="F239" s="158">
        <v>2026</v>
      </c>
      <c r="G239" s="156" t="s">
        <v>609</v>
      </c>
      <c r="H239" s="156" t="s">
        <v>610</v>
      </c>
    </row>
    <row r="240" spans="2:8" ht="30" x14ac:dyDescent="0.25">
      <c r="B240" s="156" t="s">
        <v>602</v>
      </c>
      <c r="C240" s="156" t="s">
        <v>611</v>
      </c>
      <c r="D240" s="157">
        <f>17.2+5+0.3</f>
        <v>22.5</v>
      </c>
      <c r="E240" s="158">
        <v>2022</v>
      </c>
      <c r="F240" s="158">
        <v>2029</v>
      </c>
      <c r="G240" s="156" t="s">
        <v>609</v>
      </c>
      <c r="H240" s="156" t="s">
        <v>612</v>
      </c>
    </row>
    <row r="241" spans="2:8" ht="60" x14ac:dyDescent="0.25">
      <c r="B241" s="156" t="s">
        <v>602</v>
      </c>
      <c r="C241" s="156" t="s">
        <v>613</v>
      </c>
      <c r="D241" s="161">
        <v>7.7</v>
      </c>
      <c r="E241" s="158">
        <v>2023</v>
      </c>
      <c r="F241" s="158">
        <v>2026</v>
      </c>
      <c r="G241" s="156" t="s">
        <v>614</v>
      </c>
      <c r="H241" s="156" t="s">
        <v>615</v>
      </c>
    </row>
    <row r="242" spans="2:8" ht="75" x14ac:dyDescent="0.25">
      <c r="B242" s="156" t="s">
        <v>602</v>
      </c>
      <c r="C242" s="172" t="s">
        <v>616</v>
      </c>
      <c r="D242" s="196">
        <v>12</v>
      </c>
      <c r="E242" s="173">
        <v>2023</v>
      </c>
      <c r="F242" s="158">
        <v>2025</v>
      </c>
      <c r="G242" s="156" t="s">
        <v>614</v>
      </c>
      <c r="H242" s="174" t="s">
        <v>617</v>
      </c>
    </row>
    <row r="243" spans="2:8" ht="30" x14ac:dyDescent="0.25">
      <c r="B243" s="156" t="s">
        <v>602</v>
      </c>
      <c r="C243" s="156" t="s">
        <v>618</v>
      </c>
      <c r="D243" s="161">
        <v>2.5</v>
      </c>
      <c r="E243" s="158">
        <v>2023</v>
      </c>
      <c r="F243" s="158">
        <v>2025</v>
      </c>
      <c r="G243" s="156" t="s">
        <v>604</v>
      </c>
      <c r="H243" s="156" t="s">
        <v>619</v>
      </c>
    </row>
    <row r="244" spans="2:8" ht="30" x14ac:dyDescent="0.25">
      <c r="B244" s="156" t="s">
        <v>602</v>
      </c>
      <c r="C244" s="156" t="s">
        <v>620</v>
      </c>
      <c r="D244" s="161">
        <v>2.2000000000000002</v>
      </c>
      <c r="E244" s="158">
        <v>2020</v>
      </c>
      <c r="F244" s="158">
        <v>2026</v>
      </c>
      <c r="G244" s="156" t="s">
        <v>621</v>
      </c>
      <c r="H244" s="156" t="s">
        <v>622</v>
      </c>
    </row>
    <row r="245" spans="2:8" ht="30" x14ac:dyDescent="0.25">
      <c r="B245" s="156" t="s">
        <v>602</v>
      </c>
      <c r="C245" s="156" t="s">
        <v>623</v>
      </c>
      <c r="D245" s="193">
        <v>5.2</v>
      </c>
      <c r="E245" s="158">
        <v>2023</v>
      </c>
      <c r="F245" s="158">
        <v>2026</v>
      </c>
      <c r="G245" s="156" t="s">
        <v>604</v>
      </c>
      <c r="H245" s="156" t="s">
        <v>624</v>
      </c>
    </row>
    <row r="246" spans="2:8" ht="30" x14ac:dyDescent="0.25">
      <c r="B246" s="156" t="s">
        <v>602</v>
      </c>
      <c r="C246" s="156" t="s">
        <v>625</v>
      </c>
      <c r="D246" s="161">
        <v>16.5</v>
      </c>
      <c r="E246" s="158">
        <v>2024</v>
      </c>
      <c r="F246" s="158">
        <v>2026</v>
      </c>
      <c r="G246" s="156" t="s">
        <v>614</v>
      </c>
      <c r="H246" s="156" t="s">
        <v>626</v>
      </c>
    </row>
    <row r="247" spans="2:8" ht="15" x14ac:dyDescent="0.25">
      <c r="B247" s="163"/>
      <c r="C247" s="163"/>
      <c r="D247" s="191"/>
      <c r="E247" s="163"/>
      <c r="F247" s="163"/>
      <c r="G247" s="163"/>
      <c r="H247" s="163"/>
    </row>
    <row r="248" spans="2:8" ht="62.4" x14ac:dyDescent="0.25">
      <c r="B248" s="175" t="s">
        <v>343</v>
      </c>
      <c r="C248" s="175" t="s">
        <v>5</v>
      </c>
      <c r="D248" s="175" t="s">
        <v>393</v>
      </c>
      <c r="E248" s="175" t="s">
        <v>394</v>
      </c>
      <c r="F248" s="175" t="s">
        <v>9</v>
      </c>
      <c r="G248" s="175" t="s">
        <v>344</v>
      </c>
      <c r="H248" s="175" t="s">
        <v>11</v>
      </c>
    </row>
    <row r="249" spans="2:8" ht="45" x14ac:dyDescent="0.25">
      <c r="B249" s="176" t="s">
        <v>1163</v>
      </c>
      <c r="C249" s="76" t="s">
        <v>706</v>
      </c>
      <c r="D249" s="197">
        <v>87.9</v>
      </c>
      <c r="E249" s="177">
        <v>2018</v>
      </c>
      <c r="F249" s="177">
        <v>2025</v>
      </c>
      <c r="G249" s="176" t="s">
        <v>1164</v>
      </c>
      <c r="H249" s="51" t="s">
        <v>1165</v>
      </c>
    </row>
    <row r="250" spans="2:8" ht="45" x14ac:dyDescent="0.25">
      <c r="B250" s="176" t="s">
        <v>1163</v>
      </c>
      <c r="C250" s="76" t="s">
        <v>1166</v>
      </c>
      <c r="D250" s="197">
        <v>110</v>
      </c>
      <c r="E250" s="177">
        <v>2025</v>
      </c>
      <c r="F250" s="177">
        <v>2023</v>
      </c>
      <c r="G250" s="176" t="s">
        <v>1167</v>
      </c>
      <c r="H250" s="51" t="s">
        <v>1165</v>
      </c>
    </row>
    <row r="251" spans="2:8" ht="15" x14ac:dyDescent="0.25">
      <c r="B251" s="176" t="s">
        <v>1163</v>
      </c>
      <c r="C251" s="76" t="s">
        <v>1168</v>
      </c>
      <c r="D251" s="198">
        <v>5.8000004199999999</v>
      </c>
      <c r="E251" s="177">
        <v>2019</v>
      </c>
      <c r="F251" s="177">
        <v>2026</v>
      </c>
      <c r="G251" s="176" t="s">
        <v>1169</v>
      </c>
      <c r="H251" s="176" t="s">
        <v>1170</v>
      </c>
    </row>
    <row r="252" spans="2:8" ht="60" x14ac:dyDescent="0.25">
      <c r="B252" s="176" t="s">
        <v>1163</v>
      </c>
      <c r="C252" s="76" t="s">
        <v>1171</v>
      </c>
      <c r="D252" s="198">
        <v>8</v>
      </c>
      <c r="E252" s="178"/>
      <c r="F252" s="54" t="s">
        <v>122</v>
      </c>
      <c r="G252" s="176" t="s">
        <v>1172</v>
      </c>
      <c r="H252" s="176" t="s">
        <v>1173</v>
      </c>
    </row>
    <row r="253" spans="2:8" ht="45" x14ac:dyDescent="0.25">
      <c r="B253" s="176" t="s">
        <v>1163</v>
      </c>
      <c r="C253" s="76" t="s">
        <v>1174</v>
      </c>
      <c r="D253" s="198">
        <v>11.9</v>
      </c>
      <c r="E253" s="178"/>
      <c r="F253" s="54" t="s">
        <v>122</v>
      </c>
      <c r="G253" s="176" t="s">
        <v>1175</v>
      </c>
      <c r="H253" s="176" t="s">
        <v>1176</v>
      </c>
    </row>
    <row r="254" spans="2:8" ht="60" x14ac:dyDescent="0.25">
      <c r="B254" s="179" t="s">
        <v>1163</v>
      </c>
      <c r="C254" s="124" t="s">
        <v>352</v>
      </c>
      <c r="D254" s="197">
        <v>11.1</v>
      </c>
      <c r="E254" s="164">
        <v>2017</v>
      </c>
      <c r="F254" s="164">
        <v>2031</v>
      </c>
      <c r="G254" s="129" t="s">
        <v>1177</v>
      </c>
      <c r="H254" s="129" t="s">
        <v>1178</v>
      </c>
    </row>
    <row r="255" spans="2:8" ht="15" x14ac:dyDescent="0.25">
      <c r="B255" s="179" t="s">
        <v>1163</v>
      </c>
      <c r="C255" s="76" t="s">
        <v>1179</v>
      </c>
      <c r="D255" s="199">
        <v>13.1</v>
      </c>
      <c r="E255" s="164">
        <v>2023</v>
      </c>
      <c r="F255" s="164">
        <v>2028</v>
      </c>
      <c r="G255" s="176" t="s">
        <v>1180</v>
      </c>
      <c r="H255" s="124" t="s">
        <v>1181</v>
      </c>
    </row>
    <row r="256" spans="2:8" ht="45" x14ac:dyDescent="0.25">
      <c r="B256" s="179" t="s">
        <v>1163</v>
      </c>
      <c r="C256" s="76" t="s">
        <v>1182</v>
      </c>
      <c r="D256" s="199">
        <v>21.6</v>
      </c>
      <c r="E256" s="164">
        <v>2021</v>
      </c>
      <c r="F256" s="164">
        <v>2025</v>
      </c>
      <c r="G256" s="176" t="s">
        <v>1183</v>
      </c>
      <c r="H256" s="124" t="s">
        <v>1184</v>
      </c>
    </row>
    <row r="257" spans="2:8" ht="15" x14ac:dyDescent="0.25">
      <c r="B257" s="179" t="s">
        <v>1163</v>
      </c>
      <c r="C257" s="76" t="s">
        <v>1185</v>
      </c>
      <c r="D257" s="199">
        <v>30.5</v>
      </c>
      <c r="E257" s="164">
        <v>2022</v>
      </c>
      <c r="F257" s="164">
        <v>2026</v>
      </c>
      <c r="G257" s="176" t="s">
        <v>1186</v>
      </c>
      <c r="H257" s="124" t="s">
        <v>1187</v>
      </c>
    </row>
    <row r="258" spans="2:8" ht="15" x14ac:dyDescent="0.25">
      <c r="B258" s="179" t="s">
        <v>1163</v>
      </c>
      <c r="C258" s="76" t="s">
        <v>1188</v>
      </c>
      <c r="D258" s="199">
        <v>2.5</v>
      </c>
      <c r="E258" s="164">
        <v>2024</v>
      </c>
      <c r="F258" s="164">
        <v>2026</v>
      </c>
      <c r="G258" s="176" t="s">
        <v>1189</v>
      </c>
      <c r="H258" s="124" t="s">
        <v>1190</v>
      </c>
    </row>
    <row r="259" spans="2:8" ht="15" x14ac:dyDescent="0.25">
      <c r="B259" s="179" t="s">
        <v>1163</v>
      </c>
      <c r="C259" s="76" t="s">
        <v>1191</v>
      </c>
      <c r="D259" s="199">
        <v>13</v>
      </c>
      <c r="E259" s="164">
        <v>2023</v>
      </c>
      <c r="F259" s="164">
        <v>2026</v>
      </c>
      <c r="G259" s="176" t="s">
        <v>1169</v>
      </c>
      <c r="H259" s="124" t="s">
        <v>1192</v>
      </c>
    </row>
    <row r="260" spans="2:8" ht="15" x14ac:dyDescent="0.25">
      <c r="B260" s="163"/>
      <c r="C260" s="163"/>
      <c r="D260" s="191"/>
      <c r="E260" s="163"/>
      <c r="F260" s="163"/>
      <c r="G260" s="163"/>
      <c r="H260" s="163"/>
    </row>
    <row r="261" spans="2:8" ht="62.4" x14ac:dyDescent="0.25">
      <c r="B261" s="39" t="s">
        <v>343</v>
      </c>
      <c r="C261" s="39" t="s">
        <v>5</v>
      </c>
      <c r="D261" s="23" t="s">
        <v>393</v>
      </c>
      <c r="E261" s="39" t="s">
        <v>394</v>
      </c>
      <c r="F261" s="39" t="s">
        <v>9</v>
      </c>
      <c r="G261" s="39" t="s">
        <v>344</v>
      </c>
      <c r="H261" s="39" t="s">
        <v>11</v>
      </c>
    </row>
    <row r="262" spans="2:8" ht="90" x14ac:dyDescent="0.25">
      <c r="B262" s="5" t="s">
        <v>1193</v>
      </c>
      <c r="C262" s="5" t="s">
        <v>706</v>
      </c>
      <c r="D262" s="120">
        <v>106.5</v>
      </c>
      <c r="E262" s="50">
        <v>2018</v>
      </c>
      <c r="F262" s="50">
        <v>2025</v>
      </c>
      <c r="G262" s="5" t="s">
        <v>1194</v>
      </c>
      <c r="H262" s="5" t="s">
        <v>1195</v>
      </c>
    </row>
    <row r="263" spans="2:8" ht="45" x14ac:dyDescent="0.25">
      <c r="B263" s="5" t="s">
        <v>1193</v>
      </c>
      <c r="C263" s="5" t="s">
        <v>1168</v>
      </c>
      <c r="D263" s="120">
        <v>13.9</v>
      </c>
      <c r="E263" s="50">
        <v>2021</v>
      </c>
      <c r="F263" s="50">
        <v>2024</v>
      </c>
      <c r="G263" s="5" t="s">
        <v>1196</v>
      </c>
      <c r="H263" s="5" t="s">
        <v>1197</v>
      </c>
    </row>
    <row r="264" spans="2:8" ht="15" x14ac:dyDescent="0.25">
      <c r="B264" s="5" t="s">
        <v>1193</v>
      </c>
      <c r="C264" s="5" t="s">
        <v>1198</v>
      </c>
      <c r="D264" s="120">
        <v>2.5299999999999998</v>
      </c>
      <c r="E264" s="50">
        <v>2024</v>
      </c>
      <c r="F264" s="50">
        <v>2025</v>
      </c>
      <c r="G264" s="5" t="s">
        <v>651</v>
      </c>
      <c r="H264" s="5" t="s">
        <v>1199</v>
      </c>
    </row>
    <row r="265" spans="2:8" ht="30" x14ac:dyDescent="0.25">
      <c r="B265" s="5" t="s">
        <v>1193</v>
      </c>
      <c r="C265" s="5" t="s">
        <v>1200</v>
      </c>
      <c r="D265" s="120">
        <v>18.899999999999999</v>
      </c>
      <c r="E265" s="50">
        <v>2022</v>
      </c>
      <c r="F265" s="50">
        <v>2026</v>
      </c>
      <c r="G265" s="5" t="s">
        <v>1201</v>
      </c>
      <c r="H265" s="5" t="s">
        <v>1202</v>
      </c>
    </row>
    <row r="266" spans="2:8" ht="15" x14ac:dyDescent="0.25">
      <c r="B266" s="5" t="s">
        <v>1193</v>
      </c>
      <c r="C266" s="5" t="s">
        <v>1203</v>
      </c>
      <c r="D266" s="120">
        <v>15.6</v>
      </c>
      <c r="E266" s="50">
        <v>2024</v>
      </c>
      <c r="F266" s="50">
        <v>2027</v>
      </c>
      <c r="G266" s="5" t="s">
        <v>1204</v>
      </c>
      <c r="H266" s="5" t="s">
        <v>1205</v>
      </c>
    </row>
    <row r="267" spans="2:8" ht="45" x14ac:dyDescent="0.25">
      <c r="B267" s="5" t="s">
        <v>1193</v>
      </c>
      <c r="C267" s="5" t="s">
        <v>1206</v>
      </c>
      <c r="D267" s="120">
        <v>6.03</v>
      </c>
      <c r="E267" s="50">
        <v>2023</v>
      </c>
      <c r="F267" s="50">
        <v>2025</v>
      </c>
      <c r="G267" s="5" t="s">
        <v>1207</v>
      </c>
      <c r="H267" s="5" t="s">
        <v>1208</v>
      </c>
    </row>
    <row r="268" spans="2:8" ht="30" x14ac:dyDescent="0.25">
      <c r="B268" s="5" t="s">
        <v>1193</v>
      </c>
      <c r="C268" s="5" t="s">
        <v>636</v>
      </c>
      <c r="D268" s="120">
        <v>11.4</v>
      </c>
      <c r="E268" s="50">
        <v>2024</v>
      </c>
      <c r="F268" s="50">
        <v>2028</v>
      </c>
      <c r="G268" s="5" t="s">
        <v>651</v>
      </c>
      <c r="H268" s="5" t="s">
        <v>1209</v>
      </c>
    </row>
    <row r="269" spans="2:8" ht="45" x14ac:dyDescent="0.25">
      <c r="B269" s="5" t="s">
        <v>1193</v>
      </c>
      <c r="C269" s="5" t="s">
        <v>835</v>
      </c>
      <c r="D269" s="120">
        <v>160.9</v>
      </c>
      <c r="E269" s="50">
        <v>2024</v>
      </c>
      <c r="F269" s="50">
        <v>2027</v>
      </c>
      <c r="G269" s="5" t="s">
        <v>1210</v>
      </c>
      <c r="H269" s="5" t="s">
        <v>1211</v>
      </c>
    </row>
    <row r="270" spans="2:8" ht="30" x14ac:dyDescent="0.25">
      <c r="B270" s="5" t="s">
        <v>1193</v>
      </c>
      <c r="C270" s="5" t="s">
        <v>1212</v>
      </c>
      <c r="D270" s="120">
        <v>2.44</v>
      </c>
      <c r="E270" s="50">
        <v>2020</v>
      </c>
      <c r="F270" s="50">
        <v>2024</v>
      </c>
      <c r="G270" s="5" t="s">
        <v>1213</v>
      </c>
      <c r="H270" s="5" t="s">
        <v>1214</v>
      </c>
    </row>
    <row r="271" spans="2:8" ht="45" x14ac:dyDescent="0.25">
      <c r="B271" s="5" t="s">
        <v>1193</v>
      </c>
      <c r="C271" s="5" t="s">
        <v>1215</v>
      </c>
      <c r="D271" s="120">
        <v>3.5</v>
      </c>
      <c r="E271" s="50">
        <v>2023</v>
      </c>
      <c r="F271" s="50">
        <v>2026</v>
      </c>
      <c r="G271" s="5" t="s">
        <v>1216</v>
      </c>
      <c r="H271" s="5" t="s">
        <v>1217</v>
      </c>
    </row>
    <row r="272" spans="2:8" ht="75" x14ac:dyDescent="0.25">
      <c r="B272" s="5" t="s">
        <v>1193</v>
      </c>
      <c r="C272" s="5" t="s">
        <v>1218</v>
      </c>
      <c r="D272" s="120">
        <v>12.037000000000001</v>
      </c>
      <c r="E272" s="50">
        <v>2020</v>
      </c>
      <c r="F272" s="50">
        <v>2027</v>
      </c>
      <c r="G272" s="5" t="s">
        <v>1219</v>
      </c>
      <c r="H272" s="5" t="s">
        <v>1220</v>
      </c>
    </row>
    <row r="273" spans="2:8" ht="30" x14ac:dyDescent="0.25">
      <c r="B273" s="5" t="s">
        <v>1193</v>
      </c>
      <c r="C273" s="5" t="s">
        <v>1221</v>
      </c>
      <c r="D273" s="120">
        <v>15.5</v>
      </c>
      <c r="E273" s="50">
        <v>2020</v>
      </c>
      <c r="F273" s="50">
        <v>2027</v>
      </c>
      <c r="G273" s="5" t="s">
        <v>1222</v>
      </c>
      <c r="H273" s="5" t="s">
        <v>1223</v>
      </c>
    </row>
    <row r="274" spans="2:8" ht="45" x14ac:dyDescent="0.25">
      <c r="B274" s="5" t="s">
        <v>1193</v>
      </c>
      <c r="C274" s="5" t="s">
        <v>1224</v>
      </c>
      <c r="D274" s="120">
        <v>11.624000000000001</v>
      </c>
      <c r="E274" s="50">
        <v>2018</v>
      </c>
      <c r="F274" s="50">
        <v>2024</v>
      </c>
      <c r="G274" s="5" t="s">
        <v>1225</v>
      </c>
      <c r="H274" s="5" t="s">
        <v>1226</v>
      </c>
    </row>
    <row r="275" spans="2:8" ht="15" x14ac:dyDescent="0.25">
      <c r="B275" s="5" t="s">
        <v>1193</v>
      </c>
      <c r="C275" s="5" t="s">
        <v>1227</v>
      </c>
      <c r="D275" s="200">
        <v>4</v>
      </c>
      <c r="E275" s="50">
        <v>2020</v>
      </c>
      <c r="F275" s="50">
        <v>2024</v>
      </c>
      <c r="G275" s="5" t="s">
        <v>1228</v>
      </c>
      <c r="H275" s="5" t="s">
        <v>1229</v>
      </c>
    </row>
    <row r="276" spans="2:8" ht="45" x14ac:dyDescent="0.25">
      <c r="B276" s="5" t="s">
        <v>1193</v>
      </c>
      <c r="C276" s="5" t="s">
        <v>1230</v>
      </c>
      <c r="D276" s="120">
        <v>5.81</v>
      </c>
      <c r="E276" s="50">
        <v>2018</v>
      </c>
      <c r="F276" s="50">
        <v>2023</v>
      </c>
      <c r="G276" s="5" t="s">
        <v>1231</v>
      </c>
      <c r="H276" s="5" t="s">
        <v>1232</v>
      </c>
    </row>
    <row r="277" spans="2:8" ht="30" x14ac:dyDescent="0.25">
      <c r="B277" s="5" t="s">
        <v>1193</v>
      </c>
      <c r="C277" s="5" t="s">
        <v>1233</v>
      </c>
      <c r="D277" s="120">
        <v>34</v>
      </c>
      <c r="E277" s="50">
        <v>2020</v>
      </c>
      <c r="F277" s="50">
        <v>2025</v>
      </c>
      <c r="G277" s="5" t="s">
        <v>1234</v>
      </c>
      <c r="H277" s="5" t="s">
        <v>1235</v>
      </c>
    </row>
    <row r="278" spans="2:8" ht="30" x14ac:dyDescent="0.25">
      <c r="B278" s="5" t="s">
        <v>1193</v>
      </c>
      <c r="C278" s="5" t="s">
        <v>1236</v>
      </c>
      <c r="D278" s="120">
        <v>6.4</v>
      </c>
      <c r="E278" s="50">
        <v>2019</v>
      </c>
      <c r="F278" s="50">
        <v>2024</v>
      </c>
      <c r="G278" s="5" t="s">
        <v>1237</v>
      </c>
      <c r="H278" s="5" t="s">
        <v>1238</v>
      </c>
    </row>
    <row r="279" spans="2:8" ht="30" x14ac:dyDescent="0.25">
      <c r="B279" s="5" t="s">
        <v>1193</v>
      </c>
      <c r="C279" s="5" t="s">
        <v>1239</v>
      </c>
      <c r="D279" s="120">
        <v>26.3</v>
      </c>
      <c r="E279" s="50">
        <v>2020</v>
      </c>
      <c r="F279" s="50">
        <v>2027</v>
      </c>
      <c r="G279" s="5" t="s">
        <v>1240</v>
      </c>
      <c r="H279" s="5" t="s">
        <v>1241</v>
      </c>
    </row>
    <row r="280" spans="2:8" ht="15" x14ac:dyDescent="0.25">
      <c r="B280" s="163"/>
      <c r="C280" s="163"/>
      <c r="D280" s="191"/>
      <c r="E280" s="163"/>
      <c r="F280" s="163"/>
      <c r="G280" s="163"/>
      <c r="H280" s="163"/>
    </row>
    <row r="281" spans="2:8" ht="62.4" x14ac:dyDescent="0.25">
      <c r="B281" s="39" t="s">
        <v>343</v>
      </c>
      <c r="C281" s="39" t="s">
        <v>5</v>
      </c>
      <c r="D281" s="23" t="s">
        <v>393</v>
      </c>
      <c r="E281" s="39" t="s">
        <v>394</v>
      </c>
      <c r="F281" s="39" t="s">
        <v>9</v>
      </c>
      <c r="G281" s="39" t="s">
        <v>344</v>
      </c>
      <c r="H281" s="39" t="s">
        <v>11</v>
      </c>
    </row>
    <row r="282" spans="2:8" ht="30" x14ac:dyDescent="0.25">
      <c r="B282" s="33" t="s">
        <v>627</v>
      </c>
      <c r="C282" s="33" t="s">
        <v>628</v>
      </c>
      <c r="D282" s="201">
        <f>4.1+19.32+53.4+65.71+27.07+40+46.54+25+5.5+26+8+0.5+6+7</f>
        <v>334.14</v>
      </c>
      <c r="E282" s="119">
        <v>2024</v>
      </c>
      <c r="F282" s="119">
        <v>2035</v>
      </c>
      <c r="G282" s="33" t="s">
        <v>629</v>
      </c>
      <c r="H282" s="33" t="s">
        <v>630</v>
      </c>
    </row>
    <row r="283" spans="2:8" ht="15" x14ac:dyDescent="0.25">
      <c r="B283" s="5" t="s">
        <v>627</v>
      </c>
      <c r="C283" s="5" t="s">
        <v>631</v>
      </c>
      <c r="D283" s="200">
        <f>6.6+2.5+2.5+2.5+(1*7)</f>
        <v>21.1</v>
      </c>
      <c r="E283" s="119">
        <v>2024</v>
      </c>
      <c r="F283" s="50" t="s">
        <v>632</v>
      </c>
      <c r="G283" s="5" t="s">
        <v>633</v>
      </c>
      <c r="H283" s="5" t="s">
        <v>436</v>
      </c>
    </row>
    <row r="284" spans="2:8" ht="30" x14ac:dyDescent="0.25">
      <c r="B284" s="5" t="s">
        <v>627</v>
      </c>
      <c r="C284" s="5" t="s">
        <v>634</v>
      </c>
      <c r="D284" s="200">
        <f>0.2+1.07+0.56+4.88+1.49+5+3.3+3+7+(9.4*9)+(1.5*10)</f>
        <v>126.10000000000001</v>
      </c>
      <c r="E284" s="119">
        <v>2024</v>
      </c>
      <c r="F284" s="50" t="s">
        <v>632</v>
      </c>
      <c r="G284" s="5" t="s">
        <v>633</v>
      </c>
      <c r="H284" s="5" t="s">
        <v>635</v>
      </c>
    </row>
    <row r="285" spans="2:8" ht="15" x14ac:dyDescent="0.25">
      <c r="B285" s="5" t="s">
        <v>627</v>
      </c>
      <c r="C285" s="5" t="s">
        <v>636</v>
      </c>
      <c r="D285" s="200">
        <f>1.39+5.4+4.2+5.9+2.25+2.71+2.71</f>
        <v>24.560000000000002</v>
      </c>
      <c r="E285" s="50">
        <v>2023</v>
      </c>
      <c r="F285" s="50" t="s">
        <v>632</v>
      </c>
      <c r="G285" s="5" t="s">
        <v>637</v>
      </c>
      <c r="H285" s="5" t="s">
        <v>436</v>
      </c>
    </row>
    <row r="286" spans="2:8" ht="30" x14ac:dyDescent="0.25">
      <c r="B286" s="5" t="s">
        <v>627</v>
      </c>
      <c r="C286" s="5" t="s">
        <v>638</v>
      </c>
      <c r="D286" s="200">
        <f>1.2+(1.3*10)</f>
        <v>14.2</v>
      </c>
      <c r="E286" s="50">
        <v>2024</v>
      </c>
      <c r="F286" s="50" t="s">
        <v>632</v>
      </c>
      <c r="G286" s="5" t="s">
        <v>639</v>
      </c>
      <c r="H286" s="5" t="s">
        <v>436</v>
      </c>
    </row>
    <row r="287" spans="2:8" ht="45" x14ac:dyDescent="0.25">
      <c r="B287" s="5" t="s">
        <v>627</v>
      </c>
      <c r="C287" s="5" t="s">
        <v>640</v>
      </c>
      <c r="D287" s="200">
        <f>10.39+7.08+10.19+10.64+10.74+10.75</f>
        <v>59.79</v>
      </c>
      <c r="E287" s="50">
        <v>2024</v>
      </c>
      <c r="F287" s="50" t="s">
        <v>641</v>
      </c>
      <c r="G287" s="5" t="s">
        <v>642</v>
      </c>
      <c r="H287" s="5" t="s">
        <v>643</v>
      </c>
    </row>
    <row r="288" spans="2:8" ht="15" x14ac:dyDescent="0.25">
      <c r="B288" s="5" t="s">
        <v>627</v>
      </c>
      <c r="C288" s="5" t="s">
        <v>644</v>
      </c>
      <c r="D288" s="200">
        <f>(0.2*11)+(0.05*11)+4.49+2.9+2.15+0.8+0.75+0.75+0.78</f>
        <v>15.370000000000001</v>
      </c>
      <c r="E288" s="50">
        <v>2024</v>
      </c>
      <c r="F288" s="50" t="s">
        <v>632</v>
      </c>
      <c r="G288" s="5" t="s">
        <v>645</v>
      </c>
      <c r="H288" s="5" t="s">
        <v>646</v>
      </c>
    </row>
    <row r="289" spans="2:8" ht="30" x14ac:dyDescent="0.25">
      <c r="B289" s="5" t="s">
        <v>627</v>
      </c>
      <c r="C289" s="5" t="s">
        <v>647</v>
      </c>
      <c r="D289" s="200">
        <f>43.61+6.87+19.04+34.64+38.55+28.64+34.44+28.21+17.64</f>
        <v>251.64</v>
      </c>
      <c r="E289" s="50">
        <v>2018</v>
      </c>
      <c r="F289" s="50">
        <v>2032</v>
      </c>
      <c r="G289" s="5" t="s">
        <v>648</v>
      </c>
      <c r="H289" s="5" t="s">
        <v>649</v>
      </c>
    </row>
    <row r="290" spans="2:8" ht="30" x14ac:dyDescent="0.25">
      <c r="B290" s="5" t="s">
        <v>627</v>
      </c>
      <c r="C290" s="5" t="s">
        <v>650</v>
      </c>
      <c r="D290" s="200">
        <f>0.79+0.45+0.32+0.57+0.27+0.17+0.17+0.17+0.17+0.17</f>
        <v>3.2499999999999996</v>
      </c>
      <c r="E290" s="50">
        <v>2024</v>
      </c>
      <c r="F290" s="50" t="s">
        <v>632</v>
      </c>
      <c r="G290" s="5" t="s">
        <v>651</v>
      </c>
      <c r="H290" s="5" t="s">
        <v>652</v>
      </c>
    </row>
    <row r="291" spans="2:8" ht="15" x14ac:dyDescent="0.25">
      <c r="B291" s="5" t="s">
        <v>627</v>
      </c>
      <c r="C291" s="5" t="s">
        <v>653</v>
      </c>
      <c r="D291" s="200">
        <f>1.68+7.66+3+3.66</f>
        <v>16</v>
      </c>
      <c r="E291" s="50">
        <v>2018</v>
      </c>
      <c r="F291" s="50">
        <v>2028</v>
      </c>
      <c r="G291" s="5" t="s">
        <v>633</v>
      </c>
      <c r="H291" s="5" t="s">
        <v>654</v>
      </c>
    </row>
    <row r="292" spans="2:8" ht="15" x14ac:dyDescent="0.25">
      <c r="B292" s="170"/>
      <c r="C292" s="170"/>
      <c r="D292" s="202"/>
      <c r="E292" s="170"/>
      <c r="F292" s="170"/>
      <c r="G292" s="170"/>
      <c r="H292" s="170"/>
    </row>
    <row r="293" spans="2:8" ht="62.4" x14ac:dyDescent="0.25">
      <c r="B293" s="155" t="s">
        <v>343</v>
      </c>
      <c r="C293" s="155" t="s">
        <v>5</v>
      </c>
      <c r="D293" s="189" t="s">
        <v>393</v>
      </c>
      <c r="E293" s="155" t="s">
        <v>394</v>
      </c>
      <c r="F293" s="155" t="s">
        <v>9</v>
      </c>
      <c r="G293" s="155" t="s">
        <v>344</v>
      </c>
      <c r="H293" s="155" t="s">
        <v>11</v>
      </c>
    </row>
    <row r="294" spans="2:8" ht="30" x14ac:dyDescent="0.25">
      <c r="B294" s="156" t="s">
        <v>655</v>
      </c>
      <c r="C294" s="156" t="s">
        <v>656</v>
      </c>
      <c r="D294" s="203">
        <v>2.2799999999999998</v>
      </c>
      <c r="E294" s="158">
        <v>2024</v>
      </c>
      <c r="F294" s="158">
        <v>2027</v>
      </c>
      <c r="G294" s="156" t="s">
        <v>657</v>
      </c>
      <c r="H294" s="156" t="s">
        <v>658</v>
      </c>
    </row>
    <row r="295" spans="2:8" ht="30" x14ac:dyDescent="0.25">
      <c r="B295" s="156" t="s">
        <v>655</v>
      </c>
      <c r="C295" s="180" t="s">
        <v>659</v>
      </c>
      <c r="D295" s="203">
        <v>10.09</v>
      </c>
      <c r="E295" s="158">
        <v>2024</v>
      </c>
      <c r="F295" s="158">
        <v>2027</v>
      </c>
      <c r="G295" s="156" t="s">
        <v>660</v>
      </c>
      <c r="H295" s="156" t="s">
        <v>661</v>
      </c>
    </row>
    <row r="296" spans="2:8" ht="45" x14ac:dyDescent="0.25">
      <c r="B296" s="156" t="s">
        <v>655</v>
      </c>
      <c r="C296" s="156" t="s">
        <v>662</v>
      </c>
      <c r="D296" s="203">
        <v>7.99</v>
      </c>
      <c r="E296" s="158">
        <v>2024</v>
      </c>
      <c r="F296" s="158">
        <v>2026</v>
      </c>
      <c r="G296" s="156" t="s">
        <v>663</v>
      </c>
      <c r="H296" s="156" t="s">
        <v>664</v>
      </c>
    </row>
    <row r="297" spans="2:8" ht="45" x14ac:dyDescent="0.25">
      <c r="B297" s="156" t="s">
        <v>655</v>
      </c>
      <c r="C297" s="156" t="s">
        <v>665</v>
      </c>
      <c r="D297" s="203">
        <v>8.33</v>
      </c>
      <c r="E297" s="158">
        <v>2024</v>
      </c>
      <c r="F297" s="158">
        <v>2027</v>
      </c>
      <c r="G297" s="156" t="s">
        <v>666</v>
      </c>
      <c r="H297" s="156" t="s">
        <v>667</v>
      </c>
    </row>
    <row r="298" spans="2:8" ht="30" x14ac:dyDescent="0.25">
      <c r="B298" s="156" t="s">
        <v>655</v>
      </c>
      <c r="C298" s="156" t="s">
        <v>668</v>
      </c>
      <c r="D298" s="203">
        <v>2.2200000000000002</v>
      </c>
      <c r="E298" s="158">
        <v>2024</v>
      </c>
      <c r="F298" s="158">
        <v>2024</v>
      </c>
      <c r="G298" s="156" t="s">
        <v>669</v>
      </c>
      <c r="H298" s="156" t="s">
        <v>670</v>
      </c>
    </row>
    <row r="299" spans="2:8" ht="30" x14ac:dyDescent="0.25">
      <c r="B299" s="156" t="s">
        <v>655</v>
      </c>
      <c r="C299" s="156" t="s">
        <v>671</v>
      </c>
      <c r="D299" s="203">
        <v>2.13</v>
      </c>
      <c r="E299" s="158">
        <v>2024</v>
      </c>
      <c r="F299" s="158">
        <v>2027</v>
      </c>
      <c r="G299" s="156" t="s">
        <v>672</v>
      </c>
      <c r="H299" s="156" t="s">
        <v>673</v>
      </c>
    </row>
    <row r="300" spans="2:8" ht="30" x14ac:dyDescent="0.25">
      <c r="B300" s="156" t="s">
        <v>655</v>
      </c>
      <c r="C300" s="156" t="s">
        <v>674</v>
      </c>
      <c r="D300" s="203">
        <v>5.21</v>
      </c>
      <c r="E300" s="158">
        <v>2024</v>
      </c>
      <c r="F300" s="158">
        <v>2026</v>
      </c>
      <c r="G300" s="156" t="s">
        <v>675</v>
      </c>
      <c r="H300" s="156" t="s">
        <v>676</v>
      </c>
    </row>
    <row r="301" spans="2:8" ht="30" x14ac:dyDescent="0.25">
      <c r="B301" s="156" t="s">
        <v>655</v>
      </c>
      <c r="C301" s="156" t="s">
        <v>677</v>
      </c>
      <c r="D301" s="203">
        <v>38.79</v>
      </c>
      <c r="E301" s="158">
        <v>2024</v>
      </c>
      <c r="F301" s="158">
        <v>2026</v>
      </c>
      <c r="G301" s="156" t="s">
        <v>678</v>
      </c>
      <c r="H301" s="156" t="s">
        <v>679</v>
      </c>
    </row>
    <row r="302" spans="2:8" ht="30" x14ac:dyDescent="0.25">
      <c r="B302" s="156" t="s">
        <v>655</v>
      </c>
      <c r="C302" s="156" t="s">
        <v>680</v>
      </c>
      <c r="D302" s="203">
        <v>3.87</v>
      </c>
      <c r="E302" s="158">
        <v>2024</v>
      </c>
      <c r="F302" s="158">
        <v>2027</v>
      </c>
      <c r="G302" s="156" t="s">
        <v>681</v>
      </c>
      <c r="H302" s="156" t="s">
        <v>682</v>
      </c>
    </row>
    <row r="303" spans="2:8" ht="30" x14ac:dyDescent="0.25">
      <c r="B303" s="156" t="s">
        <v>655</v>
      </c>
      <c r="C303" s="156" t="s">
        <v>585</v>
      </c>
      <c r="D303" s="203">
        <v>12.33</v>
      </c>
      <c r="E303" s="158">
        <v>2024</v>
      </c>
      <c r="F303" s="158">
        <v>2027</v>
      </c>
      <c r="G303" s="156" t="s">
        <v>683</v>
      </c>
      <c r="H303" s="156" t="s">
        <v>684</v>
      </c>
    </row>
    <row r="304" spans="2:8" ht="60" x14ac:dyDescent="0.25">
      <c r="B304" s="156" t="s">
        <v>655</v>
      </c>
      <c r="C304" s="156" t="s">
        <v>685</v>
      </c>
      <c r="D304" s="203">
        <v>13.02</v>
      </c>
      <c r="E304" s="158">
        <v>2024</v>
      </c>
      <c r="F304" s="158">
        <v>2027</v>
      </c>
      <c r="G304" s="156" t="s">
        <v>686</v>
      </c>
      <c r="H304" s="166" t="s">
        <v>687</v>
      </c>
    </row>
    <row r="305" spans="2:8" ht="45" x14ac:dyDescent="0.25">
      <c r="B305" s="156" t="s">
        <v>655</v>
      </c>
      <c r="C305" s="156" t="s">
        <v>688</v>
      </c>
      <c r="D305" s="203">
        <v>6.81</v>
      </c>
      <c r="E305" s="158">
        <v>2024</v>
      </c>
      <c r="F305" s="158">
        <v>2025</v>
      </c>
      <c r="G305" s="156" t="s">
        <v>689</v>
      </c>
      <c r="H305" s="156" t="s">
        <v>690</v>
      </c>
    </row>
    <row r="306" spans="2:8" ht="45" x14ac:dyDescent="0.25">
      <c r="B306" s="156" t="s">
        <v>655</v>
      </c>
      <c r="C306" s="156" t="s">
        <v>691</v>
      </c>
      <c r="D306" s="203">
        <v>18.77</v>
      </c>
      <c r="E306" s="158">
        <v>2024</v>
      </c>
      <c r="F306" s="158">
        <v>2027</v>
      </c>
      <c r="G306" s="156" t="s">
        <v>692</v>
      </c>
      <c r="H306" s="156" t="s">
        <v>693</v>
      </c>
    </row>
    <row r="307" spans="2:8" ht="45" x14ac:dyDescent="0.25">
      <c r="B307" s="156" t="s">
        <v>655</v>
      </c>
      <c r="C307" s="156" t="s">
        <v>694</v>
      </c>
      <c r="D307" s="203">
        <v>5.39</v>
      </c>
      <c r="E307" s="158">
        <v>2024</v>
      </c>
      <c r="F307" s="158">
        <v>2027</v>
      </c>
      <c r="G307" s="156" t="s">
        <v>695</v>
      </c>
      <c r="H307" s="156" t="s">
        <v>696</v>
      </c>
    </row>
    <row r="308" spans="2:8" ht="45" x14ac:dyDescent="0.25">
      <c r="B308" s="156" t="s">
        <v>655</v>
      </c>
      <c r="C308" s="156" t="s">
        <v>697</v>
      </c>
      <c r="D308" s="203">
        <v>19.11</v>
      </c>
      <c r="E308" s="158">
        <v>2024</v>
      </c>
      <c r="F308" s="158">
        <v>2025</v>
      </c>
      <c r="G308" s="156" t="s">
        <v>698</v>
      </c>
      <c r="H308" s="156" t="s">
        <v>699</v>
      </c>
    </row>
    <row r="309" spans="2:8" ht="45" x14ac:dyDescent="0.25">
      <c r="B309" s="156" t="s">
        <v>655</v>
      </c>
      <c r="C309" s="156" t="s">
        <v>700</v>
      </c>
      <c r="D309" s="203">
        <v>2.4620000000000002</v>
      </c>
      <c r="E309" s="158">
        <v>2024</v>
      </c>
      <c r="F309" s="158">
        <v>2027</v>
      </c>
      <c r="G309" s="156" t="s">
        <v>701</v>
      </c>
      <c r="H309" s="156" t="s">
        <v>702</v>
      </c>
    </row>
    <row r="310" spans="2:8" ht="30" x14ac:dyDescent="0.25">
      <c r="B310" s="156" t="s">
        <v>655</v>
      </c>
      <c r="C310" s="156" t="s">
        <v>703</v>
      </c>
      <c r="D310" s="203">
        <v>8.2100000000000009</v>
      </c>
      <c r="E310" s="158">
        <v>2024</v>
      </c>
      <c r="F310" s="158">
        <v>2027</v>
      </c>
      <c r="G310" s="156" t="s">
        <v>704</v>
      </c>
      <c r="H310" s="156" t="s">
        <v>705</v>
      </c>
    </row>
    <row r="311" spans="2:8" ht="45" x14ac:dyDescent="0.25">
      <c r="B311" s="156" t="s">
        <v>655</v>
      </c>
      <c r="C311" s="166" t="s">
        <v>706</v>
      </c>
      <c r="D311" s="203">
        <v>28.6</v>
      </c>
      <c r="E311" s="158">
        <v>2024</v>
      </c>
      <c r="F311" s="158">
        <v>2026</v>
      </c>
      <c r="G311" s="156" t="s">
        <v>707</v>
      </c>
      <c r="H311" s="156" t="s">
        <v>708</v>
      </c>
    </row>
    <row r="312" spans="2:8" ht="60" x14ac:dyDescent="0.25">
      <c r="B312" s="156" t="s">
        <v>655</v>
      </c>
      <c r="C312" s="156" t="s">
        <v>709</v>
      </c>
      <c r="D312" s="203">
        <v>9.5299999999999994</v>
      </c>
      <c r="E312" s="158">
        <v>2024</v>
      </c>
      <c r="F312" s="158">
        <v>2027</v>
      </c>
      <c r="G312" s="166" t="s">
        <v>710</v>
      </c>
      <c r="H312" s="156" t="s">
        <v>711</v>
      </c>
    </row>
    <row r="313" spans="2:8" ht="45" x14ac:dyDescent="0.25">
      <c r="B313" s="156" t="s">
        <v>655</v>
      </c>
      <c r="C313" s="156" t="s">
        <v>712</v>
      </c>
      <c r="D313" s="203">
        <v>4.17</v>
      </c>
      <c r="E313" s="158">
        <v>2024</v>
      </c>
      <c r="F313" s="158">
        <v>2025</v>
      </c>
      <c r="G313" s="166" t="s">
        <v>713</v>
      </c>
      <c r="H313" s="156" t="s">
        <v>714</v>
      </c>
    </row>
    <row r="314" spans="2:8" ht="45" x14ac:dyDescent="0.25">
      <c r="B314" s="156" t="s">
        <v>655</v>
      </c>
      <c r="C314" s="156" t="s">
        <v>715</v>
      </c>
      <c r="D314" s="203">
        <v>2.5499999999999998</v>
      </c>
      <c r="E314" s="158">
        <v>2024</v>
      </c>
      <c r="F314" s="158">
        <v>2027</v>
      </c>
      <c r="G314" s="156" t="s">
        <v>716</v>
      </c>
      <c r="H314" s="156" t="s">
        <v>717</v>
      </c>
    </row>
    <row r="315" spans="2:8" ht="45" x14ac:dyDescent="0.25">
      <c r="B315" s="156" t="s">
        <v>655</v>
      </c>
      <c r="C315" s="156" t="s">
        <v>718</v>
      </c>
      <c r="D315" s="203">
        <v>2.37</v>
      </c>
      <c r="E315" s="158">
        <v>2024</v>
      </c>
      <c r="F315" s="158">
        <v>2027</v>
      </c>
      <c r="G315" s="156" t="s">
        <v>719</v>
      </c>
      <c r="H315" s="156" t="s">
        <v>720</v>
      </c>
    </row>
    <row r="316" spans="2:8" ht="45" x14ac:dyDescent="0.25">
      <c r="B316" s="156" t="s">
        <v>655</v>
      </c>
      <c r="C316" s="156" t="s">
        <v>721</v>
      </c>
      <c r="D316" s="203">
        <v>17.23</v>
      </c>
      <c r="E316" s="158">
        <v>2024</v>
      </c>
      <c r="F316" s="158">
        <v>2027</v>
      </c>
      <c r="G316" s="166" t="s">
        <v>722</v>
      </c>
      <c r="H316" s="156" t="s">
        <v>723</v>
      </c>
    </row>
    <row r="317" spans="2:8" ht="45" x14ac:dyDescent="0.25">
      <c r="B317" s="156" t="s">
        <v>655</v>
      </c>
      <c r="C317" s="156" t="s">
        <v>724</v>
      </c>
      <c r="D317" s="203">
        <v>2.33</v>
      </c>
      <c r="E317" s="158">
        <v>2024</v>
      </c>
      <c r="F317" s="158">
        <v>2027</v>
      </c>
      <c r="G317" s="166" t="s">
        <v>725</v>
      </c>
      <c r="H317" s="156" t="s">
        <v>726</v>
      </c>
    </row>
    <row r="318" spans="2:8" ht="30" x14ac:dyDescent="0.25">
      <c r="B318" s="156" t="s">
        <v>655</v>
      </c>
      <c r="C318" s="156" t="s">
        <v>727</v>
      </c>
      <c r="D318" s="203">
        <v>2.8</v>
      </c>
      <c r="E318" s="158">
        <v>2024</v>
      </c>
      <c r="F318" s="158">
        <v>2025</v>
      </c>
      <c r="G318" s="156" t="s">
        <v>728</v>
      </c>
      <c r="H318" s="156" t="s">
        <v>729</v>
      </c>
    </row>
    <row r="319" spans="2:8" ht="15" x14ac:dyDescent="0.25">
      <c r="B319" s="170"/>
      <c r="C319" s="170"/>
      <c r="D319" s="202"/>
      <c r="E319" s="170"/>
      <c r="F319" s="170"/>
      <c r="G319" s="170"/>
      <c r="H319" s="170"/>
    </row>
    <row r="320" spans="2:8" ht="62.4" x14ac:dyDescent="0.25">
      <c r="B320" s="155" t="s">
        <v>343</v>
      </c>
      <c r="C320" s="155" t="s">
        <v>5</v>
      </c>
      <c r="D320" s="189" t="s">
        <v>393</v>
      </c>
      <c r="E320" s="155" t="s">
        <v>394</v>
      </c>
      <c r="F320" s="155" t="s">
        <v>9</v>
      </c>
      <c r="G320" s="155" t="s">
        <v>344</v>
      </c>
      <c r="H320" s="155" t="s">
        <v>11</v>
      </c>
    </row>
    <row r="321" spans="2:8" ht="90" x14ac:dyDescent="0.25">
      <c r="B321" s="156" t="s">
        <v>730</v>
      </c>
      <c r="C321" s="156" t="s">
        <v>706</v>
      </c>
      <c r="D321" s="157">
        <v>417</v>
      </c>
      <c r="E321" s="158">
        <v>2019</v>
      </c>
      <c r="F321" s="158">
        <v>2033</v>
      </c>
      <c r="G321" s="156" t="s">
        <v>731</v>
      </c>
      <c r="H321" s="156" t="s">
        <v>732</v>
      </c>
    </row>
    <row r="322" spans="2:8" ht="30" x14ac:dyDescent="0.25">
      <c r="B322" s="156" t="s">
        <v>730</v>
      </c>
      <c r="C322" s="156" t="s">
        <v>733</v>
      </c>
      <c r="D322" s="157">
        <v>23.184000000000001</v>
      </c>
      <c r="E322" s="158">
        <v>2024</v>
      </c>
      <c r="F322" s="158">
        <v>2029</v>
      </c>
      <c r="G322" s="156" t="s">
        <v>734</v>
      </c>
      <c r="H322" s="156" t="s">
        <v>735</v>
      </c>
    </row>
    <row r="323" spans="2:8" ht="30" x14ac:dyDescent="0.25">
      <c r="B323" s="156" t="s">
        <v>730</v>
      </c>
      <c r="C323" s="156" t="s">
        <v>736</v>
      </c>
      <c r="D323" s="157">
        <v>2.6</v>
      </c>
      <c r="E323" s="158">
        <v>2024</v>
      </c>
      <c r="F323" s="158">
        <v>2025</v>
      </c>
      <c r="G323" s="156" t="s">
        <v>737</v>
      </c>
      <c r="H323" s="156" t="s">
        <v>738</v>
      </c>
    </row>
    <row r="324" spans="2:8" ht="30" x14ac:dyDescent="0.25">
      <c r="B324" s="156" t="s">
        <v>730</v>
      </c>
      <c r="C324" s="156" t="s">
        <v>739</v>
      </c>
      <c r="D324" s="157">
        <v>7.3</v>
      </c>
      <c r="E324" s="158">
        <v>2014</v>
      </c>
      <c r="F324" s="158">
        <v>2029</v>
      </c>
      <c r="G324" s="156" t="s">
        <v>740</v>
      </c>
      <c r="H324" s="156" t="s">
        <v>741</v>
      </c>
    </row>
    <row r="325" spans="2:8" ht="45" x14ac:dyDescent="0.25">
      <c r="B325" s="156" t="s">
        <v>730</v>
      </c>
      <c r="C325" s="156" t="s">
        <v>742</v>
      </c>
      <c r="D325" s="157">
        <v>19.556999999999999</v>
      </c>
      <c r="E325" s="158">
        <v>2024</v>
      </c>
      <c r="F325" s="158">
        <v>2029</v>
      </c>
      <c r="G325" s="156" t="s">
        <v>743</v>
      </c>
      <c r="H325" s="156" t="s">
        <v>744</v>
      </c>
    </row>
    <row r="326" spans="2:8" ht="120" x14ac:dyDescent="0.25">
      <c r="B326" s="156" t="s">
        <v>730</v>
      </c>
      <c r="C326" s="156" t="s">
        <v>745</v>
      </c>
      <c r="D326" s="157">
        <v>135</v>
      </c>
      <c r="E326" s="158">
        <v>2016</v>
      </c>
      <c r="F326" s="158">
        <v>2025</v>
      </c>
      <c r="G326" s="156" t="s">
        <v>746</v>
      </c>
      <c r="H326" s="156" t="s">
        <v>747</v>
      </c>
    </row>
    <row r="327" spans="2:8" ht="45" x14ac:dyDescent="0.25">
      <c r="B327" s="156" t="s">
        <v>730</v>
      </c>
      <c r="C327" s="156" t="s">
        <v>748</v>
      </c>
      <c r="D327" s="157">
        <v>41.59</v>
      </c>
      <c r="E327" s="158">
        <v>2018</v>
      </c>
      <c r="F327" s="158">
        <v>2025</v>
      </c>
      <c r="G327" s="156" t="s">
        <v>749</v>
      </c>
      <c r="H327" s="156" t="s">
        <v>750</v>
      </c>
    </row>
    <row r="328" spans="2:8" ht="30" x14ac:dyDescent="0.25">
      <c r="B328" s="156" t="s">
        <v>730</v>
      </c>
      <c r="C328" s="156" t="s">
        <v>751</v>
      </c>
      <c r="D328" s="157">
        <f>5.368+(5.2*4)</f>
        <v>26.167999999999999</v>
      </c>
      <c r="E328" s="158">
        <v>2025</v>
      </c>
      <c r="F328" s="158">
        <v>2030</v>
      </c>
      <c r="G328" s="156" t="s">
        <v>752</v>
      </c>
      <c r="H328" s="156" t="s">
        <v>753</v>
      </c>
    </row>
    <row r="329" spans="2:8" ht="30" x14ac:dyDescent="0.25">
      <c r="B329" s="156" t="s">
        <v>730</v>
      </c>
      <c r="C329" s="156" t="s">
        <v>754</v>
      </c>
      <c r="D329" s="157">
        <f>0.196+3.062+1.411+2</f>
        <v>6.6690000000000005</v>
      </c>
      <c r="E329" s="158">
        <v>2019</v>
      </c>
      <c r="F329" s="158">
        <v>2025</v>
      </c>
      <c r="G329" s="156" t="s">
        <v>755</v>
      </c>
      <c r="H329" s="156" t="s">
        <v>756</v>
      </c>
    </row>
    <row r="330" spans="2:8" ht="30" x14ac:dyDescent="0.25">
      <c r="B330" s="156" t="s">
        <v>730</v>
      </c>
      <c r="C330" s="156" t="s">
        <v>757</v>
      </c>
      <c r="D330" s="157">
        <v>257.5</v>
      </c>
      <c r="E330" s="158">
        <v>2023</v>
      </c>
      <c r="F330" s="158">
        <v>2028</v>
      </c>
      <c r="G330" s="156" t="s">
        <v>758</v>
      </c>
      <c r="H330" s="156" t="s">
        <v>759</v>
      </c>
    </row>
    <row r="331" spans="2:8" ht="15" x14ac:dyDescent="0.25">
      <c r="B331" s="156" t="s">
        <v>730</v>
      </c>
      <c r="C331" s="156" t="s">
        <v>760</v>
      </c>
      <c r="D331" s="157">
        <v>11.03</v>
      </c>
      <c r="E331" s="158">
        <v>2020</v>
      </c>
      <c r="F331" s="158">
        <v>2025</v>
      </c>
      <c r="G331" s="156" t="s">
        <v>761</v>
      </c>
      <c r="H331" s="156" t="s">
        <v>762</v>
      </c>
    </row>
    <row r="332" spans="2:8" ht="15" x14ac:dyDescent="0.25">
      <c r="B332" s="156" t="s">
        <v>730</v>
      </c>
      <c r="C332" s="156" t="s">
        <v>763</v>
      </c>
      <c r="D332" s="157">
        <v>26.41</v>
      </c>
      <c r="E332" s="158">
        <v>2020</v>
      </c>
      <c r="F332" s="158">
        <v>2026</v>
      </c>
      <c r="G332" s="156" t="s">
        <v>761</v>
      </c>
      <c r="H332" s="156" t="s">
        <v>764</v>
      </c>
    </row>
    <row r="333" spans="2:8" ht="15" x14ac:dyDescent="0.25">
      <c r="B333" s="156" t="s">
        <v>730</v>
      </c>
      <c r="C333" s="156" t="s">
        <v>765</v>
      </c>
      <c r="D333" s="157">
        <v>28.283999999999999</v>
      </c>
      <c r="E333" s="158">
        <v>2018</v>
      </c>
      <c r="F333" s="158">
        <v>2026</v>
      </c>
      <c r="G333" s="156" t="s">
        <v>761</v>
      </c>
      <c r="H333" s="156" t="s">
        <v>766</v>
      </c>
    </row>
    <row r="334" spans="2:8" ht="30" x14ac:dyDescent="0.25">
      <c r="B334" s="181" t="s">
        <v>730</v>
      </c>
      <c r="C334" s="181" t="s">
        <v>767</v>
      </c>
      <c r="D334" s="157">
        <v>28.7</v>
      </c>
      <c r="E334" s="158">
        <v>2023</v>
      </c>
      <c r="F334" s="158">
        <v>2027</v>
      </c>
      <c r="G334" s="181" t="s">
        <v>768</v>
      </c>
      <c r="H334" s="181" t="s">
        <v>769</v>
      </c>
    </row>
    <row r="335" spans="2:8" ht="15" x14ac:dyDescent="0.25">
      <c r="B335" s="181" t="s">
        <v>730</v>
      </c>
      <c r="C335" s="181" t="s">
        <v>770</v>
      </c>
      <c r="D335" s="157">
        <v>3.42</v>
      </c>
      <c r="E335" s="158">
        <v>2024</v>
      </c>
      <c r="F335" s="158">
        <v>2025</v>
      </c>
      <c r="G335" s="181" t="s">
        <v>771</v>
      </c>
      <c r="H335" s="181" t="s">
        <v>772</v>
      </c>
    </row>
    <row r="336" spans="2:8" ht="15" x14ac:dyDescent="0.25">
      <c r="B336" s="170"/>
      <c r="C336" s="170"/>
      <c r="D336" s="202"/>
      <c r="E336" s="170"/>
      <c r="F336" s="170"/>
      <c r="G336" s="170"/>
      <c r="H336" s="170"/>
    </row>
    <row r="337" spans="2:8" ht="62.4" x14ac:dyDescent="0.25">
      <c r="B337" s="155" t="s">
        <v>343</v>
      </c>
      <c r="C337" s="155" t="s">
        <v>5</v>
      </c>
      <c r="D337" s="189" t="s">
        <v>393</v>
      </c>
      <c r="E337" s="155" t="s">
        <v>394</v>
      </c>
      <c r="F337" s="155" t="s">
        <v>9</v>
      </c>
      <c r="G337" s="155" t="s">
        <v>344</v>
      </c>
      <c r="H337" s="155" t="s">
        <v>11</v>
      </c>
    </row>
    <row r="338" spans="2:8" ht="45" x14ac:dyDescent="0.25">
      <c r="B338" s="156" t="s">
        <v>773</v>
      </c>
      <c r="C338" s="156" t="s">
        <v>774</v>
      </c>
      <c r="D338" s="157">
        <v>7.9</v>
      </c>
      <c r="E338" s="158">
        <v>2017</v>
      </c>
      <c r="F338" s="158">
        <v>2025</v>
      </c>
      <c r="G338" s="156" t="s">
        <v>775</v>
      </c>
      <c r="H338" s="156" t="s">
        <v>776</v>
      </c>
    </row>
    <row r="339" spans="2:8" ht="45" x14ac:dyDescent="0.25">
      <c r="B339" s="156" t="s">
        <v>773</v>
      </c>
      <c r="C339" s="156" t="s">
        <v>777</v>
      </c>
      <c r="D339" s="157">
        <v>17.100000000000001</v>
      </c>
      <c r="E339" s="158">
        <v>2020</v>
      </c>
      <c r="F339" s="158">
        <v>2027</v>
      </c>
      <c r="G339" s="156" t="s">
        <v>778</v>
      </c>
      <c r="H339" s="156" t="s">
        <v>779</v>
      </c>
    </row>
    <row r="340" spans="2:8" ht="45" x14ac:dyDescent="0.25">
      <c r="B340" s="156" t="s">
        <v>773</v>
      </c>
      <c r="C340" s="156" t="s">
        <v>780</v>
      </c>
      <c r="D340" s="157">
        <v>12.4</v>
      </c>
      <c r="E340" s="158">
        <v>2021</v>
      </c>
      <c r="F340" s="158">
        <v>2024</v>
      </c>
      <c r="G340" s="156" t="s">
        <v>781</v>
      </c>
      <c r="H340" s="156" t="s">
        <v>782</v>
      </c>
    </row>
    <row r="341" spans="2:8" ht="30" x14ac:dyDescent="0.25">
      <c r="B341" s="156" t="s">
        <v>773</v>
      </c>
      <c r="C341" s="156" t="s">
        <v>783</v>
      </c>
      <c r="D341" s="157">
        <v>3.5</v>
      </c>
      <c r="E341" s="158">
        <v>2025</v>
      </c>
      <c r="F341" s="158">
        <v>2027</v>
      </c>
      <c r="G341" s="156" t="s">
        <v>781</v>
      </c>
      <c r="H341" s="156" t="s">
        <v>784</v>
      </c>
    </row>
    <row r="342" spans="2:8" ht="45" x14ac:dyDescent="0.25">
      <c r="B342" s="156" t="s">
        <v>773</v>
      </c>
      <c r="C342" s="156" t="s">
        <v>785</v>
      </c>
      <c r="D342" s="157">
        <v>3.4</v>
      </c>
      <c r="E342" s="158">
        <v>2025</v>
      </c>
      <c r="F342" s="158">
        <v>2028</v>
      </c>
      <c r="G342" s="156" t="s">
        <v>781</v>
      </c>
      <c r="H342" s="156" t="s">
        <v>784</v>
      </c>
    </row>
    <row r="343" spans="2:8" ht="30" x14ac:dyDescent="0.25">
      <c r="B343" s="156" t="s">
        <v>773</v>
      </c>
      <c r="C343" s="156" t="s">
        <v>786</v>
      </c>
      <c r="D343" s="157">
        <v>7.99</v>
      </c>
      <c r="E343" s="158">
        <v>2021</v>
      </c>
      <c r="F343" s="158">
        <v>2024</v>
      </c>
      <c r="G343" s="156" t="s">
        <v>787</v>
      </c>
      <c r="H343" s="156" t="s">
        <v>788</v>
      </c>
    </row>
    <row r="344" spans="2:8" ht="15" x14ac:dyDescent="0.25">
      <c r="B344" s="156" t="s">
        <v>773</v>
      </c>
      <c r="C344" s="156" t="s">
        <v>789</v>
      </c>
      <c r="D344" s="157">
        <v>4.0999999999999996</v>
      </c>
      <c r="E344" s="158">
        <v>2025</v>
      </c>
      <c r="F344" s="158">
        <v>2027</v>
      </c>
      <c r="G344" s="156" t="s">
        <v>790</v>
      </c>
      <c r="H344" s="156" t="s">
        <v>791</v>
      </c>
    </row>
    <row r="345" spans="2:8" ht="15" x14ac:dyDescent="0.25">
      <c r="B345" s="156" t="s">
        <v>773</v>
      </c>
      <c r="C345" s="156" t="s">
        <v>792</v>
      </c>
      <c r="D345" s="157">
        <v>8.3000000000000007</v>
      </c>
      <c r="E345" s="158">
        <v>2022</v>
      </c>
      <c r="F345" s="158">
        <v>2026</v>
      </c>
      <c r="G345" s="156" t="s">
        <v>793</v>
      </c>
      <c r="H345" s="156" t="s">
        <v>794</v>
      </c>
    </row>
    <row r="346" spans="2:8" ht="15" x14ac:dyDescent="0.25">
      <c r="B346" s="156" t="s">
        <v>773</v>
      </c>
      <c r="C346" s="156" t="s">
        <v>795</v>
      </c>
      <c r="D346" s="157">
        <v>7.3</v>
      </c>
      <c r="E346" s="158">
        <v>2019</v>
      </c>
      <c r="F346" s="158">
        <v>2027</v>
      </c>
      <c r="G346" s="156" t="s">
        <v>796</v>
      </c>
      <c r="H346" s="156" t="s">
        <v>797</v>
      </c>
    </row>
    <row r="347" spans="2:8" ht="15" x14ac:dyDescent="0.25">
      <c r="B347" s="170"/>
      <c r="C347" s="170"/>
      <c r="D347" s="202"/>
      <c r="E347" s="170"/>
      <c r="F347" s="170"/>
      <c r="G347" s="170"/>
      <c r="H347" s="170"/>
    </row>
    <row r="348" spans="2:8" ht="62.4" x14ac:dyDescent="0.25">
      <c r="B348" s="182" t="s">
        <v>343</v>
      </c>
      <c r="C348" s="182" t="s">
        <v>5</v>
      </c>
      <c r="D348" s="182" t="s">
        <v>393</v>
      </c>
      <c r="E348" s="182" t="s">
        <v>394</v>
      </c>
      <c r="F348" s="182" t="s">
        <v>9</v>
      </c>
      <c r="G348" s="182" t="s">
        <v>344</v>
      </c>
      <c r="H348" s="182" t="s">
        <v>11</v>
      </c>
    </row>
    <row r="349" spans="2:8" ht="45" x14ac:dyDescent="0.25">
      <c r="B349" s="156" t="s">
        <v>798</v>
      </c>
      <c r="C349" s="156" t="s">
        <v>799</v>
      </c>
      <c r="D349" s="157">
        <v>240.39500000000001</v>
      </c>
      <c r="E349" s="158">
        <v>2018</v>
      </c>
      <c r="F349" s="158">
        <v>2030</v>
      </c>
      <c r="G349" s="156" t="s">
        <v>800</v>
      </c>
      <c r="H349" s="156" t="s">
        <v>801</v>
      </c>
    </row>
    <row r="350" spans="2:8" ht="15" x14ac:dyDescent="0.25">
      <c r="B350" s="156" t="s">
        <v>798</v>
      </c>
      <c r="C350" s="156" t="s">
        <v>802</v>
      </c>
      <c r="D350" s="157">
        <f>SUM(910+1285+830)/1000</f>
        <v>3.0249999999999999</v>
      </c>
      <c r="E350" s="158">
        <v>2022</v>
      </c>
      <c r="F350" s="158">
        <v>2025</v>
      </c>
      <c r="G350" s="156" t="s">
        <v>803</v>
      </c>
      <c r="H350" s="156" t="s">
        <v>804</v>
      </c>
    </row>
    <row r="351" spans="2:8" ht="15" x14ac:dyDescent="0.25">
      <c r="B351" s="156" t="s">
        <v>798</v>
      </c>
      <c r="C351" s="156" t="s">
        <v>805</v>
      </c>
      <c r="D351" s="157">
        <f>SUM(910+897+893)/1000</f>
        <v>2.7</v>
      </c>
      <c r="E351" s="158">
        <v>2022</v>
      </c>
      <c r="F351" s="158">
        <v>2025</v>
      </c>
      <c r="G351" s="156" t="s">
        <v>803</v>
      </c>
      <c r="H351" s="156" t="s">
        <v>804</v>
      </c>
    </row>
    <row r="352" spans="2:8" ht="15" x14ac:dyDescent="0.25">
      <c r="B352" s="156" t="s">
        <v>798</v>
      </c>
      <c r="C352" s="156" t="s">
        <v>385</v>
      </c>
      <c r="D352" s="157">
        <f>1.138+0.993+1.554+1.347</f>
        <v>5.032</v>
      </c>
      <c r="E352" s="158">
        <v>2022</v>
      </c>
      <c r="F352" s="158">
        <v>2025</v>
      </c>
      <c r="G352" s="156" t="s">
        <v>803</v>
      </c>
      <c r="H352" s="156" t="s">
        <v>804</v>
      </c>
    </row>
    <row r="353" spans="2:8" ht="30" x14ac:dyDescent="0.25">
      <c r="B353" s="156" t="s">
        <v>798</v>
      </c>
      <c r="C353" s="156" t="s">
        <v>806</v>
      </c>
      <c r="D353" s="157">
        <f>2.972+2+2+2+2+2</f>
        <v>12.972</v>
      </c>
      <c r="E353" s="158">
        <v>2024</v>
      </c>
      <c r="F353" s="158">
        <v>2029</v>
      </c>
      <c r="G353" s="156" t="s">
        <v>545</v>
      </c>
      <c r="H353" s="156" t="s">
        <v>807</v>
      </c>
    </row>
    <row r="354" spans="2:8" ht="15" x14ac:dyDescent="0.25">
      <c r="B354" s="156" t="s">
        <v>798</v>
      </c>
      <c r="C354" s="156" t="s">
        <v>808</v>
      </c>
      <c r="D354" s="157">
        <f>3+2.015+0.025</f>
        <v>5.0400000000000009</v>
      </c>
      <c r="E354" s="158">
        <v>2023</v>
      </c>
      <c r="F354" s="158">
        <v>2025</v>
      </c>
      <c r="G354" s="156" t="s">
        <v>545</v>
      </c>
      <c r="H354" s="156" t="s">
        <v>809</v>
      </c>
    </row>
    <row r="355" spans="2:8" ht="30" x14ac:dyDescent="0.25">
      <c r="B355" s="156" t="s">
        <v>798</v>
      </c>
      <c r="C355" s="156" t="s">
        <v>810</v>
      </c>
      <c r="D355" s="157">
        <v>2.5</v>
      </c>
      <c r="E355" s="158">
        <v>2023</v>
      </c>
      <c r="F355" s="158">
        <v>2025</v>
      </c>
      <c r="G355" s="156" t="s">
        <v>545</v>
      </c>
      <c r="H355" s="156" t="s">
        <v>811</v>
      </c>
    </row>
    <row r="356" spans="2:8" ht="30" x14ac:dyDescent="0.25">
      <c r="B356" s="156" t="s">
        <v>798</v>
      </c>
      <c r="C356" s="156" t="s">
        <v>812</v>
      </c>
      <c r="D356" s="157">
        <v>6.9</v>
      </c>
      <c r="E356" s="158">
        <v>2024</v>
      </c>
      <c r="F356" s="158">
        <v>2029</v>
      </c>
      <c r="G356" s="156" t="s">
        <v>813</v>
      </c>
      <c r="H356" s="156" t="s">
        <v>814</v>
      </c>
    </row>
    <row r="357" spans="2:8" ht="15" x14ac:dyDescent="0.25">
      <c r="B357" s="156" t="s">
        <v>798</v>
      </c>
      <c r="C357" s="156" t="s">
        <v>379</v>
      </c>
      <c r="D357" s="157">
        <v>6</v>
      </c>
      <c r="E357" s="158">
        <v>2023</v>
      </c>
      <c r="F357" s="158">
        <v>2025</v>
      </c>
      <c r="G357" s="156" t="s">
        <v>815</v>
      </c>
      <c r="H357" s="156" t="s">
        <v>816</v>
      </c>
    </row>
    <row r="358" spans="2:8" ht="30" x14ac:dyDescent="0.25">
      <c r="B358" s="156" t="s">
        <v>798</v>
      </c>
      <c r="C358" s="156" t="s">
        <v>817</v>
      </c>
      <c r="D358" s="157">
        <f>3+3+3+3</f>
        <v>12</v>
      </c>
      <c r="E358" s="158">
        <v>2025</v>
      </c>
      <c r="F358" s="158">
        <v>2028</v>
      </c>
      <c r="G358" s="156" t="s">
        <v>545</v>
      </c>
      <c r="H358" s="156" t="s">
        <v>818</v>
      </c>
    </row>
    <row r="359" spans="2:8" ht="15" x14ac:dyDescent="0.25">
      <c r="B359" s="156" t="s">
        <v>798</v>
      </c>
      <c r="C359" s="156" t="s">
        <v>795</v>
      </c>
      <c r="D359" s="157">
        <v>10.170999999999999</v>
      </c>
      <c r="E359" s="158">
        <v>2017</v>
      </c>
      <c r="F359" s="158">
        <v>2031</v>
      </c>
      <c r="G359" s="156" t="s">
        <v>545</v>
      </c>
      <c r="H359" s="156" t="s">
        <v>804</v>
      </c>
    </row>
    <row r="360" spans="2:8" ht="30" x14ac:dyDescent="0.25">
      <c r="B360" s="156" t="s">
        <v>798</v>
      </c>
      <c r="C360" s="156" t="s">
        <v>819</v>
      </c>
      <c r="D360" s="157">
        <v>7.1</v>
      </c>
      <c r="E360" s="158">
        <v>2022</v>
      </c>
      <c r="F360" s="158">
        <v>2025</v>
      </c>
      <c r="G360" s="156" t="s">
        <v>820</v>
      </c>
      <c r="H360" s="156" t="s">
        <v>821</v>
      </c>
    </row>
    <row r="361" spans="2:8" ht="30" x14ac:dyDescent="0.25">
      <c r="B361" s="156" t="s">
        <v>798</v>
      </c>
      <c r="C361" s="156" t="s">
        <v>822</v>
      </c>
      <c r="D361" s="157">
        <v>10.4</v>
      </c>
      <c r="E361" s="158">
        <v>2021</v>
      </c>
      <c r="F361" s="158">
        <v>2025</v>
      </c>
      <c r="G361" s="156" t="s">
        <v>820</v>
      </c>
      <c r="H361" s="156" t="s">
        <v>823</v>
      </c>
    </row>
    <row r="362" spans="2:8" ht="30" x14ac:dyDescent="0.25">
      <c r="B362" s="156" t="s">
        <v>798</v>
      </c>
      <c r="C362" s="156" t="s">
        <v>824</v>
      </c>
      <c r="D362" s="157">
        <v>2.1</v>
      </c>
      <c r="E362" s="158">
        <v>2022</v>
      </c>
      <c r="F362" s="158">
        <v>2025</v>
      </c>
      <c r="G362" s="156" t="s">
        <v>820</v>
      </c>
      <c r="H362" s="156" t="s">
        <v>825</v>
      </c>
    </row>
    <row r="363" spans="2:8" ht="30" x14ac:dyDescent="0.25">
      <c r="B363" s="156" t="s">
        <v>798</v>
      </c>
      <c r="C363" s="156" t="s">
        <v>826</v>
      </c>
      <c r="D363" s="157">
        <v>24</v>
      </c>
      <c r="E363" s="158">
        <v>2023</v>
      </c>
      <c r="F363" s="158">
        <v>2024</v>
      </c>
      <c r="G363" s="156" t="s">
        <v>827</v>
      </c>
      <c r="H363" s="156" t="s">
        <v>828</v>
      </c>
    </row>
    <row r="364" spans="2:8" ht="15" x14ac:dyDescent="0.25">
      <c r="B364" s="156" t="s">
        <v>798</v>
      </c>
      <c r="C364" s="156" t="s">
        <v>829</v>
      </c>
      <c r="D364" s="157">
        <v>1.8</v>
      </c>
      <c r="E364" s="158">
        <v>2024</v>
      </c>
      <c r="F364" s="158">
        <v>2025</v>
      </c>
      <c r="G364" s="156" t="s">
        <v>830</v>
      </c>
      <c r="H364" s="156" t="s">
        <v>831</v>
      </c>
    </row>
    <row r="365" spans="2:8" ht="30" x14ac:dyDescent="0.25">
      <c r="B365" s="156" t="s">
        <v>798</v>
      </c>
      <c r="C365" s="156" t="s">
        <v>832</v>
      </c>
      <c r="D365" s="157">
        <v>4.5</v>
      </c>
      <c r="E365" s="158">
        <v>2024</v>
      </c>
      <c r="F365" s="158">
        <v>2026</v>
      </c>
      <c r="G365" s="156" t="s">
        <v>827</v>
      </c>
      <c r="H365" s="156" t="s">
        <v>833</v>
      </c>
    </row>
    <row r="366" spans="2:8" ht="15" x14ac:dyDescent="0.25">
      <c r="B366" s="156" t="s">
        <v>798</v>
      </c>
      <c r="C366" s="156" t="s">
        <v>834</v>
      </c>
      <c r="D366" s="157">
        <v>103.7</v>
      </c>
      <c r="E366" s="158">
        <v>2025</v>
      </c>
      <c r="F366" s="158">
        <v>2033</v>
      </c>
      <c r="G366" s="156" t="s">
        <v>835</v>
      </c>
      <c r="H366" s="156" t="s">
        <v>836</v>
      </c>
    </row>
    <row r="367" spans="2:8" ht="30" x14ac:dyDescent="0.25">
      <c r="B367" s="156" t="s">
        <v>798</v>
      </c>
      <c r="C367" s="156" t="s">
        <v>837</v>
      </c>
      <c r="D367" s="157">
        <v>20</v>
      </c>
      <c r="E367" s="158">
        <v>2025</v>
      </c>
      <c r="F367" s="158">
        <v>2027</v>
      </c>
      <c r="G367" s="156" t="s">
        <v>838</v>
      </c>
      <c r="H367" s="156" t="s">
        <v>839</v>
      </c>
    </row>
    <row r="368" spans="2:8" ht="30" x14ac:dyDescent="0.25">
      <c r="B368" s="156" t="s">
        <v>798</v>
      </c>
      <c r="C368" s="156" t="s">
        <v>840</v>
      </c>
      <c r="D368" s="157">
        <v>13.2</v>
      </c>
      <c r="E368" s="158">
        <v>2026</v>
      </c>
      <c r="F368" s="158">
        <v>2028</v>
      </c>
      <c r="G368" s="156" t="s">
        <v>827</v>
      </c>
      <c r="H368" s="156" t="s">
        <v>841</v>
      </c>
    </row>
    <row r="369" spans="2:8" ht="30" x14ac:dyDescent="0.25">
      <c r="B369" s="156" t="s">
        <v>798</v>
      </c>
      <c r="C369" s="156" t="s">
        <v>842</v>
      </c>
      <c r="D369" s="157">
        <v>33</v>
      </c>
      <c r="E369" s="158">
        <v>2027</v>
      </c>
      <c r="F369" s="158">
        <v>2030</v>
      </c>
      <c r="G369" s="156" t="s">
        <v>835</v>
      </c>
      <c r="H369" s="156" t="s">
        <v>843</v>
      </c>
    </row>
    <row r="370" spans="2:8" ht="30" x14ac:dyDescent="0.25">
      <c r="B370" s="156" t="s">
        <v>798</v>
      </c>
      <c r="C370" s="156" t="s">
        <v>844</v>
      </c>
      <c r="D370" s="157">
        <v>11</v>
      </c>
      <c r="E370" s="158">
        <v>2023</v>
      </c>
      <c r="F370" s="158">
        <v>2027</v>
      </c>
      <c r="G370" s="156" t="s">
        <v>820</v>
      </c>
      <c r="H370" s="156" t="s">
        <v>845</v>
      </c>
    </row>
    <row r="371" spans="2:8" ht="30" x14ac:dyDescent="0.25">
      <c r="B371" s="156" t="s">
        <v>798</v>
      </c>
      <c r="C371" s="156" t="s">
        <v>846</v>
      </c>
      <c r="D371" s="157">
        <v>4.7</v>
      </c>
      <c r="E371" s="158">
        <v>2022</v>
      </c>
      <c r="F371" s="158">
        <v>2025</v>
      </c>
      <c r="G371" s="156" t="s">
        <v>820</v>
      </c>
      <c r="H371" s="156" t="s">
        <v>847</v>
      </c>
    </row>
    <row r="372" spans="2:8" ht="15" x14ac:dyDescent="0.25">
      <c r="B372" s="156" t="s">
        <v>798</v>
      </c>
      <c r="C372" s="156" t="s">
        <v>848</v>
      </c>
      <c r="D372" s="157">
        <v>26.3</v>
      </c>
      <c r="E372" s="158">
        <v>2031</v>
      </c>
      <c r="F372" s="158">
        <v>2033</v>
      </c>
      <c r="G372" s="156" t="s">
        <v>835</v>
      </c>
      <c r="H372" s="156" t="s">
        <v>849</v>
      </c>
    </row>
    <row r="373" spans="2:8" ht="15" x14ac:dyDescent="0.25">
      <c r="B373" s="156" t="s">
        <v>798</v>
      </c>
      <c r="C373" s="156" t="s">
        <v>850</v>
      </c>
      <c r="D373" s="157">
        <v>7.5</v>
      </c>
      <c r="E373" s="158">
        <v>2027</v>
      </c>
      <c r="F373" s="158">
        <v>2029</v>
      </c>
      <c r="G373" s="156" t="s">
        <v>835</v>
      </c>
      <c r="H373" s="156" t="s">
        <v>851</v>
      </c>
    </row>
    <row r="374" spans="2:8" ht="30" x14ac:dyDescent="0.25">
      <c r="B374" s="156" t="s">
        <v>798</v>
      </c>
      <c r="C374" s="156" t="s">
        <v>852</v>
      </c>
      <c r="D374" s="157">
        <v>2</v>
      </c>
      <c r="E374" s="158">
        <v>2023</v>
      </c>
      <c r="F374" s="158">
        <v>2024</v>
      </c>
      <c r="G374" s="156" t="s">
        <v>853</v>
      </c>
      <c r="H374" s="156" t="s">
        <v>854</v>
      </c>
    </row>
    <row r="375" spans="2:8" ht="30" x14ac:dyDescent="0.25">
      <c r="B375" s="156" t="s">
        <v>798</v>
      </c>
      <c r="C375" s="156" t="s">
        <v>855</v>
      </c>
      <c r="D375" s="157">
        <v>5.4</v>
      </c>
      <c r="E375" s="158">
        <v>2022</v>
      </c>
      <c r="F375" s="158">
        <v>2027</v>
      </c>
      <c r="G375" s="156" t="s">
        <v>856</v>
      </c>
      <c r="H375" s="156"/>
    </row>
    <row r="376" spans="2:8" ht="30" x14ac:dyDescent="0.25">
      <c r="B376" s="156" t="s">
        <v>798</v>
      </c>
      <c r="C376" s="156" t="s">
        <v>857</v>
      </c>
      <c r="D376" s="157">
        <v>5.4</v>
      </c>
      <c r="E376" s="158">
        <v>2024</v>
      </c>
      <c r="F376" s="158">
        <v>2027</v>
      </c>
      <c r="G376" s="156" t="s">
        <v>856</v>
      </c>
      <c r="H376" s="156" t="s">
        <v>858</v>
      </c>
    </row>
    <row r="377" spans="2:8" ht="15" x14ac:dyDescent="0.25">
      <c r="B377" s="156" t="s">
        <v>798</v>
      </c>
      <c r="C377" s="156" t="s">
        <v>859</v>
      </c>
      <c r="D377" s="204">
        <v>10.8</v>
      </c>
      <c r="E377" s="183">
        <v>2024</v>
      </c>
      <c r="F377" s="183">
        <v>2029</v>
      </c>
      <c r="G377" s="183" t="s">
        <v>856</v>
      </c>
      <c r="H377" s="183" t="s">
        <v>860</v>
      </c>
    </row>
    <row r="378" spans="2:8" ht="15" x14ac:dyDescent="0.25">
      <c r="B378" s="156" t="s">
        <v>798</v>
      </c>
      <c r="C378" s="156" t="s">
        <v>861</v>
      </c>
      <c r="D378" s="204">
        <v>4.0999999999999996</v>
      </c>
      <c r="E378" s="183">
        <v>2024</v>
      </c>
      <c r="F378" s="183">
        <v>2025</v>
      </c>
      <c r="G378" s="183" t="s">
        <v>856</v>
      </c>
      <c r="H378" s="183" t="s">
        <v>860</v>
      </c>
    </row>
    <row r="379" spans="2:8" ht="15" x14ac:dyDescent="0.25">
      <c r="B379" s="170"/>
      <c r="C379" s="170"/>
      <c r="D379" s="202"/>
      <c r="E379" s="170"/>
      <c r="F379" s="170"/>
      <c r="G379" s="170"/>
      <c r="H379" s="170"/>
    </row>
    <row r="380" spans="2:8" ht="62.4" x14ac:dyDescent="0.25">
      <c r="B380" s="182" t="s">
        <v>343</v>
      </c>
      <c r="C380" s="182" t="s">
        <v>5</v>
      </c>
      <c r="D380" s="182" t="s">
        <v>393</v>
      </c>
      <c r="E380" s="182" t="s">
        <v>394</v>
      </c>
      <c r="F380" s="182" t="s">
        <v>9</v>
      </c>
      <c r="G380" s="182" t="s">
        <v>344</v>
      </c>
      <c r="H380" s="182" t="s">
        <v>11</v>
      </c>
    </row>
    <row r="381" spans="2:8" ht="45" x14ac:dyDescent="0.25">
      <c r="B381" s="166" t="s">
        <v>862</v>
      </c>
      <c r="C381" s="166" t="s">
        <v>863</v>
      </c>
      <c r="D381" s="195">
        <v>110</v>
      </c>
      <c r="E381" s="167">
        <v>2024</v>
      </c>
      <c r="F381" s="167">
        <v>2032</v>
      </c>
      <c r="G381" s="166" t="s">
        <v>864</v>
      </c>
      <c r="H381" s="166" t="s">
        <v>865</v>
      </c>
    </row>
    <row r="382" spans="2:8" ht="60" x14ac:dyDescent="0.25">
      <c r="B382" s="166" t="s">
        <v>862</v>
      </c>
      <c r="C382" s="166" t="s">
        <v>866</v>
      </c>
      <c r="D382" s="195">
        <v>197</v>
      </c>
      <c r="E382" s="167">
        <v>2025</v>
      </c>
      <c r="F382" s="167">
        <v>2030</v>
      </c>
      <c r="G382" s="166" t="s">
        <v>867</v>
      </c>
      <c r="H382" s="166" t="s">
        <v>868</v>
      </c>
    </row>
    <row r="383" spans="2:8" ht="45" x14ac:dyDescent="0.25">
      <c r="B383" s="166" t="s">
        <v>862</v>
      </c>
      <c r="C383" s="166" t="s">
        <v>869</v>
      </c>
      <c r="D383" s="195">
        <v>8</v>
      </c>
      <c r="E383" s="167">
        <v>2025</v>
      </c>
      <c r="F383" s="167">
        <v>2029</v>
      </c>
      <c r="G383" s="166" t="s">
        <v>870</v>
      </c>
      <c r="H383" s="166" t="s">
        <v>871</v>
      </c>
    </row>
    <row r="384" spans="2:8" ht="30" x14ac:dyDescent="0.25">
      <c r="B384" s="166" t="s">
        <v>862</v>
      </c>
      <c r="C384" s="166" t="s">
        <v>872</v>
      </c>
      <c r="D384" s="195">
        <f>6+3.35</f>
        <v>9.35</v>
      </c>
      <c r="E384" s="167">
        <v>2025</v>
      </c>
      <c r="F384" s="167">
        <v>2029</v>
      </c>
      <c r="G384" s="166" t="s">
        <v>873</v>
      </c>
      <c r="H384" s="166" t="s">
        <v>436</v>
      </c>
    </row>
    <row r="385" spans="2:8" ht="30" x14ac:dyDescent="0.25">
      <c r="B385" s="166" t="s">
        <v>862</v>
      </c>
      <c r="C385" s="166" t="s">
        <v>874</v>
      </c>
      <c r="D385" s="195">
        <f>2+2</f>
        <v>4</v>
      </c>
      <c r="E385" s="167">
        <v>2025</v>
      </c>
      <c r="F385" s="167">
        <v>2029</v>
      </c>
      <c r="G385" s="166" t="s">
        <v>651</v>
      </c>
      <c r="H385" s="166" t="s">
        <v>436</v>
      </c>
    </row>
    <row r="386" spans="2:8" ht="30" x14ac:dyDescent="0.25">
      <c r="B386" s="166" t="s">
        <v>862</v>
      </c>
      <c r="C386" s="166" t="s">
        <v>875</v>
      </c>
      <c r="D386" s="195">
        <v>5</v>
      </c>
      <c r="E386" s="167">
        <v>2025</v>
      </c>
      <c r="F386" s="167">
        <v>2026</v>
      </c>
      <c r="G386" s="166" t="s">
        <v>876</v>
      </c>
      <c r="H386" s="166" t="s">
        <v>436</v>
      </c>
    </row>
    <row r="387" spans="2:8" ht="15" x14ac:dyDescent="0.25">
      <c r="B387" s="166" t="s">
        <v>862</v>
      </c>
      <c r="C387" s="166" t="s">
        <v>877</v>
      </c>
      <c r="D387" s="195" t="s">
        <v>230</v>
      </c>
      <c r="E387" s="167"/>
      <c r="F387" s="167"/>
      <c r="G387" s="166"/>
      <c r="H387" s="166"/>
    </row>
    <row r="388" spans="2:8" ht="30" x14ac:dyDescent="0.25">
      <c r="B388" s="166" t="s">
        <v>862</v>
      </c>
      <c r="C388" s="166" t="s">
        <v>878</v>
      </c>
      <c r="D388" s="195">
        <v>18</v>
      </c>
      <c r="E388" s="167">
        <v>2025</v>
      </c>
      <c r="F388" s="167">
        <v>2027</v>
      </c>
      <c r="G388" s="166" t="s">
        <v>879</v>
      </c>
      <c r="H388" s="166" t="s">
        <v>880</v>
      </c>
    </row>
    <row r="389" spans="2:8" ht="30" x14ac:dyDescent="0.25">
      <c r="B389" s="166" t="s">
        <v>862</v>
      </c>
      <c r="C389" s="166" t="s">
        <v>881</v>
      </c>
      <c r="D389" s="195">
        <v>2</v>
      </c>
      <c r="E389" s="167">
        <v>2025</v>
      </c>
      <c r="F389" s="167">
        <v>2026</v>
      </c>
      <c r="G389" s="166" t="s">
        <v>882</v>
      </c>
      <c r="H389" s="166" t="s">
        <v>883</v>
      </c>
    </row>
    <row r="390" spans="2:8" ht="45" x14ac:dyDescent="0.25">
      <c r="B390" s="166" t="s">
        <v>862</v>
      </c>
      <c r="C390" s="166" t="s">
        <v>884</v>
      </c>
      <c r="D390" s="195">
        <v>2</v>
      </c>
      <c r="E390" s="167">
        <v>2025</v>
      </c>
      <c r="F390" s="167">
        <v>2026</v>
      </c>
      <c r="G390" s="166" t="s">
        <v>885</v>
      </c>
      <c r="H390" s="166" t="s">
        <v>886</v>
      </c>
    </row>
    <row r="391" spans="2:8" ht="30" x14ac:dyDescent="0.25">
      <c r="B391" s="166" t="s">
        <v>862</v>
      </c>
      <c r="C391" s="166" t="s">
        <v>887</v>
      </c>
      <c r="D391" s="195">
        <v>7.96</v>
      </c>
      <c r="E391" s="167">
        <v>2025</v>
      </c>
      <c r="F391" s="167">
        <v>2027</v>
      </c>
      <c r="G391" s="166" t="s">
        <v>888</v>
      </c>
      <c r="H391" s="166" t="s">
        <v>889</v>
      </c>
    </row>
    <row r="392" spans="2:8" ht="30" x14ac:dyDescent="0.25">
      <c r="B392" s="166" t="s">
        <v>862</v>
      </c>
      <c r="C392" s="166" t="s">
        <v>890</v>
      </c>
      <c r="D392" s="195">
        <v>1.05</v>
      </c>
      <c r="E392" s="167">
        <v>2025</v>
      </c>
      <c r="F392" s="167">
        <v>2026</v>
      </c>
      <c r="G392" s="166" t="s">
        <v>891</v>
      </c>
      <c r="H392" s="166" t="s">
        <v>892</v>
      </c>
    </row>
    <row r="393" spans="2:8" ht="15" x14ac:dyDescent="0.25">
      <c r="B393" s="166" t="s">
        <v>862</v>
      </c>
      <c r="C393" s="166" t="s">
        <v>893</v>
      </c>
      <c r="D393" s="195">
        <v>0.8</v>
      </c>
      <c r="E393" s="167">
        <v>2025</v>
      </c>
      <c r="F393" s="167">
        <v>2026</v>
      </c>
      <c r="G393" s="166" t="s">
        <v>894</v>
      </c>
      <c r="H393" s="166" t="s">
        <v>895</v>
      </c>
    </row>
    <row r="394" spans="2:8" ht="30" x14ac:dyDescent="0.25">
      <c r="B394" s="166" t="s">
        <v>862</v>
      </c>
      <c r="C394" s="166" t="s">
        <v>896</v>
      </c>
      <c r="D394" s="205">
        <v>6.9</v>
      </c>
      <c r="E394" s="184">
        <v>2025</v>
      </c>
      <c r="F394" s="184">
        <v>2027</v>
      </c>
      <c r="G394" s="185" t="s">
        <v>897</v>
      </c>
      <c r="H394" s="186" t="s">
        <v>898</v>
      </c>
    </row>
    <row r="395" spans="2:8" ht="30" x14ac:dyDescent="0.25">
      <c r="B395" s="166" t="s">
        <v>862</v>
      </c>
      <c r="C395" s="166" t="s">
        <v>899</v>
      </c>
      <c r="D395" s="195">
        <v>2</v>
      </c>
      <c r="E395" s="187">
        <v>2025</v>
      </c>
      <c r="F395" s="187">
        <v>2026</v>
      </c>
      <c r="G395" s="187" t="s">
        <v>900</v>
      </c>
      <c r="H395" s="185" t="s">
        <v>901</v>
      </c>
    </row>
    <row r="396" spans="2:8" ht="15" x14ac:dyDescent="0.25">
      <c r="B396" s="163"/>
      <c r="C396" s="163"/>
      <c r="D396" s="191"/>
      <c r="E396" s="163"/>
      <c r="F396" s="163"/>
      <c r="G396" s="163"/>
      <c r="H396" s="163"/>
    </row>
    <row r="397" spans="2:8" ht="15" x14ac:dyDescent="0.25">
      <c r="B397" s="163"/>
      <c r="C397" s="163"/>
      <c r="D397" s="191"/>
      <c r="E397" s="163"/>
      <c r="F397" s="163"/>
      <c r="G397" s="163"/>
      <c r="H397" s="163"/>
    </row>
    <row r="398" spans="2:8" ht="15" x14ac:dyDescent="0.25">
      <c r="B398" s="163"/>
      <c r="C398" s="163"/>
      <c r="D398" s="191"/>
      <c r="E398" s="163"/>
      <c r="F398" s="163"/>
      <c r="G398" s="163"/>
      <c r="H398" s="163"/>
    </row>
    <row r="399" spans="2:8" ht="15" x14ac:dyDescent="0.25">
      <c r="B399" s="163"/>
      <c r="C399" s="163"/>
      <c r="D399" s="191"/>
      <c r="E399" s="163"/>
      <c r="F399" s="163"/>
      <c r="G399" s="163"/>
      <c r="H399" s="163"/>
    </row>
    <row r="400" spans="2:8" ht="15" x14ac:dyDescent="0.25">
      <c r="B400" s="163"/>
      <c r="C400" s="163"/>
      <c r="D400" s="191"/>
      <c r="E400" s="163"/>
      <c r="F400" s="163"/>
      <c r="G400" s="163"/>
      <c r="H400" s="163"/>
    </row>
    <row r="401" spans="2:8" ht="15" x14ac:dyDescent="0.25">
      <c r="B401" s="163"/>
      <c r="C401" s="163"/>
      <c r="D401" s="191"/>
      <c r="E401" s="163"/>
      <c r="F401" s="163"/>
      <c r="G401" s="163"/>
      <c r="H401" s="163"/>
    </row>
    <row r="402" spans="2:8" ht="15" x14ac:dyDescent="0.25">
      <c r="B402" s="163"/>
      <c r="C402" s="163"/>
      <c r="D402" s="191"/>
      <c r="E402" s="163"/>
      <c r="F402" s="163"/>
      <c r="G402" s="163"/>
      <c r="H402" s="163"/>
    </row>
    <row r="403" spans="2:8" ht="15" x14ac:dyDescent="0.25">
      <c r="B403" s="163"/>
      <c r="C403" s="163"/>
      <c r="D403" s="191"/>
      <c r="E403" s="163"/>
      <c r="F403" s="163"/>
      <c r="G403" s="163"/>
      <c r="H403" s="163"/>
    </row>
    <row r="404" spans="2:8" ht="15" x14ac:dyDescent="0.25">
      <c r="B404" s="163"/>
      <c r="C404" s="163"/>
      <c r="D404" s="191"/>
      <c r="E404" s="163"/>
      <c r="F404" s="163"/>
      <c r="G404" s="163"/>
      <c r="H404" s="163"/>
    </row>
    <row r="405" spans="2:8" ht="15" x14ac:dyDescent="0.25">
      <c r="B405" s="163"/>
      <c r="C405" s="163"/>
      <c r="D405" s="191"/>
      <c r="E405" s="163"/>
      <c r="F405" s="163"/>
      <c r="G405" s="163"/>
      <c r="H405" s="163"/>
    </row>
    <row r="406" spans="2:8" ht="15" x14ac:dyDescent="0.25">
      <c r="B406" s="163"/>
      <c r="C406" s="163"/>
      <c r="D406" s="191"/>
      <c r="E406" s="163"/>
      <c r="F406" s="163"/>
      <c r="G406" s="163"/>
      <c r="H406" s="163"/>
    </row>
    <row r="407" spans="2:8" ht="15" x14ac:dyDescent="0.25">
      <c r="B407" s="163"/>
      <c r="C407" s="163"/>
      <c r="D407" s="191"/>
      <c r="E407" s="163"/>
      <c r="F407" s="163"/>
      <c r="G407" s="163"/>
      <c r="H407" s="163"/>
    </row>
    <row r="408" spans="2:8" ht="15" x14ac:dyDescent="0.25">
      <c r="B408" s="163"/>
      <c r="C408" s="163"/>
      <c r="D408" s="191"/>
      <c r="E408" s="163"/>
      <c r="F408" s="163"/>
      <c r="G408" s="163"/>
      <c r="H408" s="163"/>
    </row>
    <row r="409" spans="2:8" ht="15" x14ac:dyDescent="0.25">
      <c r="B409" s="163"/>
      <c r="C409" s="163"/>
      <c r="D409" s="191"/>
      <c r="E409" s="163"/>
      <c r="F409" s="163"/>
      <c r="G409" s="163"/>
      <c r="H409" s="163"/>
    </row>
    <row r="410" spans="2:8" ht="15" x14ac:dyDescent="0.25">
      <c r="B410" s="163"/>
      <c r="C410" s="163"/>
      <c r="D410" s="191"/>
      <c r="E410" s="163"/>
      <c r="F410" s="163"/>
      <c r="G410" s="163"/>
      <c r="H410" s="163"/>
    </row>
    <row r="411" spans="2:8" ht="15" x14ac:dyDescent="0.25">
      <c r="B411" s="163"/>
      <c r="C411" s="163"/>
      <c r="D411" s="191"/>
      <c r="E411" s="163"/>
      <c r="F411" s="163"/>
      <c r="G411" s="163"/>
      <c r="H411" s="163"/>
    </row>
    <row r="412" spans="2:8" ht="15" x14ac:dyDescent="0.25">
      <c r="B412" s="163"/>
      <c r="C412" s="163"/>
      <c r="D412" s="191"/>
      <c r="E412" s="163"/>
      <c r="F412" s="163"/>
      <c r="G412" s="163"/>
      <c r="H412" s="163"/>
    </row>
    <row r="413" spans="2:8" ht="15" x14ac:dyDescent="0.25">
      <c r="B413" s="163"/>
      <c r="C413" s="163"/>
      <c r="D413" s="191"/>
      <c r="E413" s="163"/>
      <c r="F413" s="163"/>
      <c r="G413" s="163"/>
      <c r="H413" s="163"/>
    </row>
    <row r="414" spans="2:8" ht="15" x14ac:dyDescent="0.25">
      <c r="B414" s="163"/>
      <c r="C414" s="163"/>
      <c r="D414" s="191"/>
      <c r="E414" s="163"/>
      <c r="F414" s="163"/>
      <c r="G414" s="163"/>
      <c r="H414" s="163"/>
    </row>
    <row r="415" spans="2:8" ht="15" x14ac:dyDescent="0.25">
      <c r="B415" s="163"/>
      <c r="C415" s="163"/>
      <c r="D415" s="191"/>
      <c r="E415" s="163"/>
      <c r="F415" s="163"/>
      <c r="G415" s="163"/>
      <c r="H415" s="163"/>
    </row>
    <row r="416" spans="2:8" ht="15" x14ac:dyDescent="0.25">
      <c r="B416" s="163"/>
      <c r="C416" s="163"/>
      <c r="D416" s="191"/>
      <c r="E416" s="163"/>
      <c r="F416" s="163"/>
      <c r="G416" s="163"/>
      <c r="H416" s="163"/>
    </row>
    <row r="417" spans="2:8" ht="15" x14ac:dyDescent="0.25">
      <c r="B417" s="163"/>
      <c r="C417" s="163"/>
      <c r="D417" s="191"/>
      <c r="E417" s="163"/>
      <c r="F417" s="163"/>
      <c r="G417" s="163"/>
      <c r="H417" s="163"/>
    </row>
    <row r="418" spans="2:8" ht="15" x14ac:dyDescent="0.25">
      <c r="B418" s="163"/>
      <c r="C418" s="163"/>
      <c r="D418" s="191"/>
      <c r="E418" s="163"/>
      <c r="F418" s="163"/>
      <c r="G418" s="163"/>
      <c r="H418" s="163"/>
    </row>
    <row r="419" spans="2:8" ht="15" x14ac:dyDescent="0.25">
      <c r="B419" s="163"/>
      <c r="C419" s="163"/>
      <c r="D419" s="191"/>
      <c r="E419" s="163"/>
      <c r="F419" s="163"/>
      <c r="G419" s="163"/>
      <c r="H419" s="163"/>
    </row>
    <row r="420" spans="2:8" ht="15" x14ac:dyDescent="0.25">
      <c r="B420" s="163"/>
      <c r="C420" s="163"/>
      <c r="D420" s="191"/>
      <c r="E420" s="163"/>
      <c r="F420" s="163"/>
      <c r="G420" s="163"/>
      <c r="H420" s="163"/>
    </row>
    <row r="421" spans="2:8" ht="15" x14ac:dyDescent="0.25">
      <c r="B421" s="163"/>
      <c r="C421" s="163"/>
      <c r="D421" s="191"/>
      <c r="E421" s="163"/>
      <c r="F421" s="163"/>
      <c r="G421" s="163"/>
      <c r="H421" s="163"/>
    </row>
    <row r="422" spans="2:8" ht="15" x14ac:dyDescent="0.25">
      <c r="B422" s="163"/>
      <c r="C422" s="163"/>
      <c r="D422" s="191"/>
      <c r="E422" s="163"/>
      <c r="F422" s="163"/>
      <c r="G422" s="163"/>
      <c r="H422" s="163"/>
    </row>
    <row r="423" spans="2:8" ht="15" x14ac:dyDescent="0.25">
      <c r="B423" s="163"/>
      <c r="C423" s="163"/>
      <c r="D423" s="191"/>
      <c r="E423" s="163"/>
      <c r="F423" s="163"/>
      <c r="G423" s="163"/>
      <c r="H423" s="163"/>
    </row>
    <row r="424" spans="2:8" ht="15" x14ac:dyDescent="0.25">
      <c r="B424" s="163"/>
      <c r="C424" s="163"/>
      <c r="D424" s="191"/>
      <c r="E424" s="163"/>
      <c r="F424" s="163"/>
      <c r="G424" s="163"/>
      <c r="H424" s="163"/>
    </row>
    <row r="425" spans="2:8" ht="15" x14ac:dyDescent="0.25">
      <c r="B425" s="163"/>
      <c r="C425" s="163"/>
      <c r="D425" s="191"/>
      <c r="E425" s="163"/>
      <c r="F425" s="163"/>
      <c r="G425" s="163"/>
      <c r="H425" s="163"/>
    </row>
    <row r="426" spans="2:8" ht="15" x14ac:dyDescent="0.25">
      <c r="B426" s="163"/>
      <c r="C426" s="163"/>
      <c r="D426" s="191"/>
      <c r="E426" s="163"/>
      <c r="F426" s="163"/>
      <c r="G426" s="163"/>
      <c r="H426" s="163"/>
    </row>
    <row r="427" spans="2:8" ht="15" x14ac:dyDescent="0.25">
      <c r="B427" s="163"/>
      <c r="C427" s="163"/>
      <c r="D427" s="191"/>
      <c r="E427" s="163"/>
      <c r="F427" s="163"/>
      <c r="G427" s="163"/>
      <c r="H427" s="163"/>
    </row>
    <row r="428" spans="2:8" ht="15" x14ac:dyDescent="0.25">
      <c r="B428" s="163"/>
      <c r="C428" s="163"/>
      <c r="D428" s="191"/>
      <c r="E428" s="163"/>
      <c r="F428" s="163"/>
      <c r="G428" s="163"/>
      <c r="H428" s="163"/>
    </row>
    <row r="429" spans="2:8" ht="15" x14ac:dyDescent="0.25">
      <c r="B429" s="163"/>
      <c r="C429" s="163"/>
      <c r="D429" s="191"/>
      <c r="E429" s="163"/>
      <c r="F429" s="163"/>
      <c r="G429" s="163"/>
      <c r="H429" s="163"/>
    </row>
    <row r="430" spans="2:8" ht="15" x14ac:dyDescent="0.25">
      <c r="B430" s="163"/>
      <c r="C430" s="163"/>
      <c r="D430" s="191"/>
      <c r="E430" s="163"/>
      <c r="F430" s="163"/>
      <c r="G430" s="163"/>
      <c r="H430" s="163"/>
    </row>
    <row r="431" spans="2:8" ht="15" x14ac:dyDescent="0.25">
      <c r="B431" s="163"/>
      <c r="C431" s="163"/>
      <c r="D431" s="191"/>
      <c r="E431" s="163"/>
      <c r="F431" s="163"/>
      <c r="G431" s="163"/>
      <c r="H431" s="163"/>
    </row>
    <row r="432" spans="2:8" ht="15" x14ac:dyDescent="0.25">
      <c r="B432" s="163"/>
      <c r="C432" s="163"/>
      <c r="D432" s="191"/>
      <c r="E432" s="163"/>
      <c r="F432" s="163"/>
      <c r="G432" s="163"/>
      <c r="H432" s="163"/>
    </row>
    <row r="433" spans="2:8" ht="15" x14ac:dyDescent="0.25">
      <c r="B433" s="163"/>
      <c r="C433" s="163"/>
      <c r="D433" s="191"/>
      <c r="E433" s="163"/>
      <c r="F433" s="163"/>
      <c r="G433" s="163"/>
      <c r="H433" s="163"/>
    </row>
    <row r="434" spans="2:8" ht="15" x14ac:dyDescent="0.25">
      <c r="B434" s="163"/>
      <c r="C434" s="163"/>
      <c r="D434" s="191"/>
      <c r="E434" s="163"/>
      <c r="F434" s="163"/>
      <c r="G434" s="163"/>
      <c r="H434" s="163"/>
    </row>
    <row r="435" spans="2:8" ht="15" x14ac:dyDescent="0.25">
      <c r="B435" s="163"/>
      <c r="C435" s="163"/>
      <c r="D435" s="191"/>
      <c r="E435" s="163"/>
      <c r="F435" s="163"/>
      <c r="G435" s="163"/>
      <c r="H435" s="163"/>
    </row>
    <row r="436" spans="2:8" ht="15" x14ac:dyDescent="0.25">
      <c r="B436" s="163"/>
      <c r="C436" s="163"/>
      <c r="D436" s="191"/>
      <c r="E436" s="163"/>
      <c r="F436" s="163"/>
      <c r="G436" s="163"/>
      <c r="H436" s="163"/>
    </row>
    <row r="437" spans="2:8" ht="15" x14ac:dyDescent="0.25">
      <c r="B437" s="163"/>
      <c r="C437" s="163"/>
      <c r="D437" s="191"/>
      <c r="E437" s="163"/>
      <c r="F437" s="163"/>
      <c r="G437" s="163"/>
      <c r="H437" s="163"/>
    </row>
    <row r="438" spans="2:8" ht="15" x14ac:dyDescent="0.25">
      <c r="B438" s="163"/>
      <c r="C438" s="163"/>
      <c r="D438" s="191"/>
      <c r="E438" s="163"/>
      <c r="F438" s="163"/>
      <c r="G438" s="163"/>
      <c r="H438" s="163"/>
    </row>
    <row r="439" spans="2:8" ht="15" x14ac:dyDescent="0.25">
      <c r="B439" s="163"/>
      <c r="C439" s="163"/>
      <c r="D439" s="191"/>
      <c r="E439" s="163"/>
      <c r="F439" s="163"/>
      <c r="G439" s="163"/>
      <c r="H439" s="163"/>
    </row>
    <row r="440" spans="2:8" ht="15" x14ac:dyDescent="0.25">
      <c r="B440" s="163"/>
      <c r="C440" s="163"/>
      <c r="D440" s="191"/>
      <c r="E440" s="163"/>
      <c r="F440" s="163"/>
      <c r="G440" s="163"/>
      <c r="H440" s="163"/>
    </row>
    <row r="441" spans="2:8" ht="15" x14ac:dyDescent="0.25">
      <c r="B441" s="163"/>
      <c r="C441" s="163"/>
      <c r="D441" s="191"/>
      <c r="E441" s="163"/>
      <c r="F441" s="163"/>
      <c r="G441" s="163"/>
      <c r="H441" s="163"/>
    </row>
    <row r="442" spans="2:8" ht="15" x14ac:dyDescent="0.25">
      <c r="B442" s="163"/>
      <c r="C442" s="163"/>
      <c r="D442" s="191"/>
      <c r="E442" s="163"/>
      <c r="F442" s="163"/>
      <c r="G442" s="163"/>
      <c r="H442" s="163"/>
    </row>
    <row r="443" spans="2:8" ht="15" x14ac:dyDescent="0.25">
      <c r="B443" s="163"/>
      <c r="C443" s="163"/>
      <c r="D443" s="191"/>
      <c r="E443" s="163"/>
      <c r="F443" s="163"/>
      <c r="G443" s="163"/>
      <c r="H443" s="163"/>
    </row>
    <row r="444" spans="2:8" ht="15" x14ac:dyDescent="0.25">
      <c r="B444" s="163"/>
      <c r="C444" s="163"/>
      <c r="D444" s="191"/>
      <c r="E444" s="163"/>
      <c r="F444" s="163"/>
      <c r="G444" s="163"/>
      <c r="H444" s="163"/>
    </row>
    <row r="445" spans="2:8" ht="15" x14ac:dyDescent="0.25">
      <c r="B445" s="163"/>
      <c r="C445" s="163"/>
      <c r="D445" s="191"/>
      <c r="E445" s="163"/>
      <c r="F445" s="163"/>
      <c r="G445" s="163"/>
      <c r="H445" s="163"/>
    </row>
    <row r="446" spans="2:8" ht="15" x14ac:dyDescent="0.25">
      <c r="B446" s="163"/>
      <c r="C446" s="163"/>
      <c r="D446" s="191"/>
      <c r="E446" s="163"/>
      <c r="F446" s="163"/>
      <c r="G446" s="163"/>
      <c r="H446" s="163"/>
    </row>
    <row r="447" spans="2:8" ht="15" x14ac:dyDescent="0.25">
      <c r="B447" s="163"/>
      <c r="C447" s="163"/>
      <c r="D447" s="191"/>
      <c r="E447" s="163"/>
      <c r="F447" s="163"/>
      <c r="G447" s="163"/>
      <c r="H447" s="163"/>
    </row>
    <row r="448" spans="2:8" ht="15" x14ac:dyDescent="0.25">
      <c r="B448" s="163"/>
      <c r="C448" s="163"/>
      <c r="D448" s="191"/>
      <c r="E448" s="163"/>
      <c r="F448" s="163"/>
      <c r="G448" s="163"/>
      <c r="H448" s="163"/>
    </row>
    <row r="449" spans="2:8" ht="15" x14ac:dyDescent="0.25">
      <c r="B449" s="163"/>
      <c r="C449" s="163"/>
      <c r="D449" s="191"/>
      <c r="E449" s="163"/>
      <c r="F449" s="163"/>
      <c r="G449" s="163"/>
      <c r="H449" s="163"/>
    </row>
    <row r="450" spans="2:8" ht="15" x14ac:dyDescent="0.25">
      <c r="B450" s="163"/>
      <c r="C450" s="163"/>
      <c r="D450" s="191"/>
      <c r="E450" s="163"/>
      <c r="F450" s="163"/>
      <c r="G450" s="163"/>
      <c r="H450" s="163"/>
    </row>
    <row r="451" spans="2:8" ht="15" x14ac:dyDescent="0.25">
      <c r="B451" s="163"/>
      <c r="C451" s="163"/>
      <c r="D451" s="191"/>
      <c r="E451" s="163"/>
      <c r="F451" s="163"/>
      <c r="G451" s="163"/>
      <c r="H451" s="163"/>
    </row>
    <row r="452" spans="2:8" ht="15" x14ac:dyDescent="0.25">
      <c r="B452" s="163"/>
      <c r="C452" s="163"/>
      <c r="D452" s="191"/>
      <c r="E452" s="163"/>
      <c r="F452" s="163"/>
      <c r="G452" s="163"/>
      <c r="H452" s="163"/>
    </row>
    <row r="453" spans="2:8" ht="15" x14ac:dyDescent="0.25">
      <c r="B453" s="163"/>
      <c r="C453" s="163"/>
      <c r="D453" s="191"/>
      <c r="E453" s="163"/>
      <c r="F453" s="163"/>
      <c r="G453" s="163"/>
      <c r="H453" s="163"/>
    </row>
    <row r="454" spans="2:8" ht="15" x14ac:dyDescent="0.25">
      <c r="B454" s="163"/>
      <c r="C454" s="163"/>
      <c r="D454" s="191"/>
      <c r="E454" s="163"/>
      <c r="F454" s="163"/>
      <c r="G454" s="163"/>
      <c r="H454" s="163"/>
    </row>
    <row r="455" spans="2:8" ht="15" x14ac:dyDescent="0.25">
      <c r="B455" s="163"/>
      <c r="C455" s="163"/>
      <c r="D455" s="191"/>
      <c r="E455" s="163"/>
      <c r="F455" s="163"/>
      <c r="G455" s="163"/>
      <c r="H455" s="163"/>
    </row>
    <row r="456" spans="2:8" ht="15" x14ac:dyDescent="0.25">
      <c r="B456" s="163"/>
      <c r="C456" s="163"/>
      <c r="D456" s="191"/>
      <c r="E456" s="163"/>
      <c r="F456" s="163"/>
      <c r="G456" s="163"/>
      <c r="H456" s="163"/>
    </row>
    <row r="457" spans="2:8" ht="15" x14ac:dyDescent="0.25">
      <c r="B457" s="163"/>
      <c r="C457" s="163"/>
      <c r="D457" s="191"/>
      <c r="E457" s="163"/>
      <c r="F457" s="163"/>
      <c r="G457" s="163"/>
      <c r="H457" s="163"/>
    </row>
    <row r="458" spans="2:8" ht="15" x14ac:dyDescent="0.25">
      <c r="B458" s="163"/>
      <c r="C458" s="163"/>
      <c r="D458" s="191"/>
      <c r="E458" s="163"/>
      <c r="F458" s="163"/>
      <c r="G458" s="163"/>
      <c r="H458" s="163"/>
    </row>
    <row r="459" spans="2:8" ht="15" x14ac:dyDescent="0.25">
      <c r="B459" s="163"/>
      <c r="C459" s="163"/>
      <c r="D459" s="191"/>
      <c r="E459" s="163"/>
      <c r="F459" s="163"/>
      <c r="G459" s="163"/>
      <c r="H459" s="163"/>
    </row>
    <row r="460" spans="2:8" ht="15" x14ac:dyDescent="0.25">
      <c r="B460" s="163"/>
      <c r="C460" s="163"/>
      <c r="D460" s="191"/>
      <c r="E460" s="163"/>
      <c r="F460" s="163"/>
      <c r="G460" s="163"/>
      <c r="H460" s="163"/>
    </row>
    <row r="461" spans="2:8" ht="15" x14ac:dyDescent="0.25">
      <c r="B461" s="163"/>
      <c r="C461" s="163"/>
      <c r="D461" s="191"/>
      <c r="E461" s="163"/>
      <c r="F461" s="163"/>
      <c r="G461" s="163"/>
      <c r="H461" s="163"/>
    </row>
    <row r="462" spans="2:8" ht="15" x14ac:dyDescent="0.25">
      <c r="B462" s="163"/>
      <c r="C462" s="163"/>
      <c r="D462" s="191"/>
      <c r="E462" s="163"/>
      <c r="F462" s="163"/>
      <c r="G462" s="163"/>
      <c r="H462" s="163"/>
    </row>
    <row r="463" spans="2:8" ht="15" x14ac:dyDescent="0.25">
      <c r="B463" s="163"/>
      <c r="C463" s="163"/>
      <c r="D463" s="191"/>
      <c r="E463" s="163"/>
      <c r="F463" s="163"/>
      <c r="G463" s="163"/>
      <c r="H463" s="163"/>
    </row>
    <row r="464" spans="2:8" ht="15" x14ac:dyDescent="0.25">
      <c r="B464" s="163"/>
      <c r="C464" s="163"/>
      <c r="D464" s="191"/>
      <c r="E464" s="163"/>
      <c r="F464" s="163"/>
      <c r="G464" s="163"/>
      <c r="H464" s="163"/>
    </row>
    <row r="465" spans="2:8" ht="15" x14ac:dyDescent="0.25">
      <c r="B465" s="163"/>
      <c r="C465" s="163"/>
      <c r="D465" s="191"/>
      <c r="E465" s="163"/>
      <c r="F465" s="163"/>
      <c r="G465" s="163"/>
      <c r="H465" s="163"/>
    </row>
    <row r="466" spans="2:8" ht="15" x14ac:dyDescent="0.25">
      <c r="B466" s="163"/>
      <c r="C466" s="163"/>
      <c r="D466" s="191"/>
      <c r="E466" s="163"/>
      <c r="F466" s="163"/>
      <c r="G466" s="163"/>
      <c r="H466" s="163"/>
    </row>
    <row r="467" spans="2:8" ht="15" x14ac:dyDescent="0.25">
      <c r="B467" s="163"/>
      <c r="C467" s="163"/>
      <c r="D467" s="191"/>
      <c r="E467" s="163"/>
      <c r="F467" s="163"/>
      <c r="G467" s="163"/>
      <c r="H467" s="163"/>
    </row>
    <row r="468" spans="2:8" ht="15" x14ac:dyDescent="0.25">
      <c r="B468" s="163"/>
      <c r="C468" s="163"/>
      <c r="D468" s="191"/>
      <c r="E468" s="163"/>
      <c r="F468" s="163"/>
      <c r="G468" s="163"/>
      <c r="H468" s="163"/>
    </row>
    <row r="469" spans="2:8" ht="15" x14ac:dyDescent="0.25">
      <c r="B469" s="163"/>
      <c r="C469" s="163"/>
      <c r="D469" s="191"/>
      <c r="E469" s="163"/>
      <c r="F469" s="163"/>
      <c r="G469" s="163"/>
      <c r="H469" s="163"/>
    </row>
    <row r="470" spans="2:8" ht="15" x14ac:dyDescent="0.25">
      <c r="B470" s="163"/>
      <c r="C470" s="163"/>
      <c r="D470" s="191"/>
      <c r="E470" s="163"/>
      <c r="F470" s="163"/>
      <c r="G470" s="163"/>
      <c r="H470" s="163"/>
    </row>
    <row r="471" spans="2:8" ht="15" x14ac:dyDescent="0.25">
      <c r="B471" s="163"/>
      <c r="C471" s="163"/>
      <c r="D471" s="191"/>
      <c r="E471" s="163"/>
      <c r="F471" s="163"/>
      <c r="G471" s="163"/>
      <c r="H471" s="163"/>
    </row>
    <row r="472" spans="2:8" ht="15" x14ac:dyDescent="0.25">
      <c r="B472" s="163"/>
      <c r="C472" s="163"/>
      <c r="D472" s="191"/>
      <c r="E472" s="163"/>
      <c r="F472" s="163"/>
      <c r="G472" s="163"/>
      <c r="H472" s="163"/>
    </row>
    <row r="473" spans="2:8" ht="15" x14ac:dyDescent="0.25">
      <c r="B473" s="163"/>
      <c r="C473" s="163"/>
      <c r="D473" s="191"/>
      <c r="E473" s="163"/>
      <c r="F473" s="163"/>
      <c r="G473" s="163"/>
      <c r="H473" s="163"/>
    </row>
    <row r="474" spans="2:8" ht="15" x14ac:dyDescent="0.25">
      <c r="B474" s="163"/>
      <c r="C474" s="163"/>
      <c r="D474" s="191"/>
      <c r="E474" s="163"/>
      <c r="F474" s="163"/>
      <c r="G474" s="163"/>
      <c r="H474" s="163"/>
    </row>
    <row r="475" spans="2:8" ht="15" x14ac:dyDescent="0.25">
      <c r="B475" s="163"/>
      <c r="C475" s="163"/>
      <c r="D475" s="191"/>
      <c r="E475" s="163"/>
      <c r="F475" s="163"/>
      <c r="G475" s="163"/>
      <c r="H475" s="163"/>
    </row>
    <row r="476" spans="2:8" ht="15" x14ac:dyDescent="0.25">
      <c r="B476" s="163"/>
      <c r="C476" s="163"/>
      <c r="D476" s="191"/>
      <c r="E476" s="163"/>
      <c r="F476" s="163"/>
      <c r="G476" s="163"/>
      <c r="H476" s="163"/>
    </row>
    <row r="477" spans="2:8" ht="15" x14ac:dyDescent="0.25">
      <c r="B477" s="163"/>
      <c r="C477" s="163"/>
      <c r="D477" s="191"/>
      <c r="E477" s="163"/>
      <c r="F477" s="163"/>
      <c r="G477" s="163"/>
      <c r="H477" s="163"/>
    </row>
    <row r="478" spans="2:8" ht="15" x14ac:dyDescent="0.25">
      <c r="B478" s="163"/>
      <c r="C478" s="163"/>
      <c r="D478" s="191"/>
      <c r="E478" s="163"/>
      <c r="F478" s="163"/>
      <c r="G478" s="163"/>
      <c r="H478" s="163"/>
    </row>
    <row r="479" spans="2:8" ht="15" x14ac:dyDescent="0.25">
      <c r="B479" s="163"/>
      <c r="C479" s="163"/>
      <c r="D479" s="191"/>
      <c r="E479" s="163"/>
      <c r="F479" s="163"/>
      <c r="G479" s="163"/>
      <c r="H479" s="163"/>
    </row>
    <row r="480" spans="2:8" ht="15" x14ac:dyDescent="0.25">
      <c r="B480" s="163"/>
      <c r="C480" s="163"/>
      <c r="D480" s="191"/>
      <c r="E480" s="163"/>
      <c r="F480" s="163"/>
      <c r="G480" s="163"/>
      <c r="H480" s="163"/>
    </row>
    <row r="481" spans="2:8" ht="15" x14ac:dyDescent="0.25">
      <c r="B481" s="163"/>
      <c r="C481" s="163"/>
      <c r="D481" s="191"/>
      <c r="E481" s="163"/>
      <c r="F481" s="163"/>
      <c r="G481" s="163"/>
      <c r="H481" s="163"/>
    </row>
    <row r="482" spans="2:8" ht="15" x14ac:dyDescent="0.25">
      <c r="B482" s="163"/>
      <c r="C482" s="163"/>
      <c r="D482" s="191"/>
      <c r="E482" s="163"/>
      <c r="F482" s="163"/>
      <c r="G482" s="163"/>
      <c r="H482" s="163"/>
    </row>
    <row r="483" spans="2:8" ht="15" x14ac:dyDescent="0.25">
      <c r="B483" s="163"/>
      <c r="C483" s="163"/>
      <c r="D483" s="191"/>
      <c r="E483" s="163"/>
      <c r="F483" s="163"/>
      <c r="G483" s="163"/>
      <c r="H483" s="163"/>
    </row>
    <row r="484" spans="2:8" ht="15" x14ac:dyDescent="0.25">
      <c r="B484" s="163"/>
      <c r="C484" s="163"/>
      <c r="D484" s="191"/>
      <c r="E484" s="163"/>
      <c r="F484" s="163"/>
      <c r="G484" s="163"/>
      <c r="H484" s="163"/>
    </row>
    <row r="485" spans="2:8" ht="15" x14ac:dyDescent="0.25">
      <c r="B485" s="163"/>
      <c r="C485" s="163"/>
      <c r="D485" s="191"/>
      <c r="E485" s="163"/>
      <c r="F485" s="163"/>
      <c r="G485" s="163"/>
      <c r="H485" s="163"/>
    </row>
    <row r="486" spans="2:8" ht="15" x14ac:dyDescent="0.25">
      <c r="B486" s="163"/>
      <c r="C486" s="163"/>
      <c r="D486" s="191"/>
      <c r="E486" s="163"/>
      <c r="F486" s="163"/>
      <c r="G486" s="163"/>
      <c r="H486" s="163"/>
    </row>
    <row r="487" spans="2:8" ht="15" x14ac:dyDescent="0.25">
      <c r="B487" s="163"/>
      <c r="C487" s="163"/>
      <c r="D487" s="191"/>
      <c r="E487" s="163"/>
      <c r="F487" s="163"/>
      <c r="G487" s="163"/>
      <c r="H487" s="163"/>
    </row>
    <row r="488" spans="2:8" ht="15" x14ac:dyDescent="0.25">
      <c r="B488" s="163"/>
      <c r="C488" s="163"/>
      <c r="D488" s="191"/>
      <c r="E488" s="163"/>
      <c r="F488" s="163"/>
      <c r="G488" s="163"/>
      <c r="H488" s="163"/>
    </row>
    <row r="489" spans="2:8" ht="15" x14ac:dyDescent="0.25">
      <c r="B489" s="163"/>
      <c r="C489" s="163"/>
      <c r="D489" s="191"/>
      <c r="E489" s="163"/>
      <c r="F489" s="163"/>
      <c r="G489" s="163"/>
      <c r="H489" s="163"/>
    </row>
    <row r="490" spans="2:8" ht="15" x14ac:dyDescent="0.25">
      <c r="B490" s="163"/>
      <c r="C490" s="163"/>
      <c r="D490" s="191"/>
      <c r="E490" s="163"/>
      <c r="F490" s="163"/>
      <c r="G490" s="163"/>
      <c r="H490" s="163"/>
    </row>
    <row r="491" spans="2:8" ht="15" x14ac:dyDescent="0.25">
      <c r="B491" s="163"/>
      <c r="C491" s="163"/>
      <c r="D491" s="191"/>
      <c r="E491" s="163"/>
      <c r="F491" s="163"/>
      <c r="G491" s="163"/>
      <c r="H491" s="163"/>
    </row>
    <row r="492" spans="2:8" ht="15" x14ac:dyDescent="0.25">
      <c r="B492" s="163"/>
      <c r="C492" s="163"/>
      <c r="D492" s="191"/>
      <c r="E492" s="163"/>
      <c r="F492" s="163"/>
      <c r="G492" s="163"/>
      <c r="H492" s="163"/>
    </row>
    <row r="493" spans="2:8" ht="15" x14ac:dyDescent="0.25">
      <c r="B493" s="163"/>
      <c r="C493" s="163"/>
      <c r="D493" s="191"/>
      <c r="E493" s="163"/>
      <c r="F493" s="163"/>
      <c r="G493" s="163"/>
      <c r="H493" s="163"/>
    </row>
    <row r="494" spans="2:8" ht="15" x14ac:dyDescent="0.25">
      <c r="B494" s="163"/>
      <c r="C494" s="163"/>
      <c r="D494" s="191"/>
      <c r="E494" s="163"/>
      <c r="F494" s="163"/>
      <c r="G494" s="163"/>
      <c r="H494" s="163"/>
    </row>
    <row r="495" spans="2:8" ht="15" x14ac:dyDescent="0.25">
      <c r="B495" s="163"/>
      <c r="C495" s="163"/>
      <c r="D495" s="191"/>
      <c r="E495" s="163"/>
      <c r="F495" s="163"/>
      <c r="G495" s="163"/>
      <c r="H495" s="163"/>
    </row>
    <row r="496" spans="2:8" ht="15" x14ac:dyDescent="0.25">
      <c r="B496" s="163"/>
      <c r="C496" s="163"/>
      <c r="D496" s="191"/>
      <c r="E496" s="163"/>
      <c r="F496" s="163"/>
      <c r="G496" s="163"/>
      <c r="H496" s="163"/>
    </row>
    <row r="497" spans="2:8" ht="15" x14ac:dyDescent="0.25">
      <c r="B497" s="163"/>
      <c r="C497" s="163"/>
      <c r="D497" s="191"/>
      <c r="E497" s="163"/>
      <c r="F497" s="163"/>
      <c r="G497" s="163"/>
      <c r="H497" s="163"/>
    </row>
    <row r="498" spans="2:8" ht="15" x14ac:dyDescent="0.25">
      <c r="B498" s="163"/>
      <c r="C498" s="163"/>
      <c r="D498" s="191"/>
      <c r="E498" s="163"/>
      <c r="F498" s="163"/>
      <c r="G498" s="163"/>
      <c r="H498" s="163"/>
    </row>
    <row r="499" spans="2:8" ht="15" x14ac:dyDescent="0.25">
      <c r="B499" s="163"/>
      <c r="C499" s="163"/>
      <c r="D499" s="191"/>
      <c r="E499" s="163"/>
      <c r="F499" s="163"/>
      <c r="G499" s="163"/>
      <c r="H499" s="163"/>
    </row>
    <row r="500" spans="2:8" ht="15" x14ac:dyDescent="0.25">
      <c r="B500" s="163"/>
      <c r="C500" s="163"/>
      <c r="D500" s="191"/>
      <c r="E500" s="163"/>
      <c r="F500" s="163"/>
      <c r="G500" s="163"/>
      <c r="H500" s="163"/>
    </row>
    <row r="501" spans="2:8" ht="15" x14ac:dyDescent="0.25">
      <c r="B501" s="163"/>
      <c r="C501" s="163"/>
      <c r="D501" s="191"/>
      <c r="E501" s="163"/>
      <c r="F501" s="163"/>
      <c r="G501" s="163"/>
      <c r="H501" s="163"/>
    </row>
    <row r="502" spans="2:8" ht="15" x14ac:dyDescent="0.25">
      <c r="B502" s="163"/>
      <c r="C502" s="163"/>
      <c r="D502" s="191"/>
      <c r="E502" s="163"/>
      <c r="F502" s="163"/>
      <c r="G502" s="163"/>
      <c r="H502" s="163"/>
    </row>
    <row r="503" spans="2:8" ht="15" x14ac:dyDescent="0.25">
      <c r="B503" s="163"/>
      <c r="C503" s="163"/>
      <c r="D503" s="191"/>
      <c r="E503" s="163"/>
      <c r="F503" s="163"/>
      <c r="G503" s="163"/>
      <c r="H503" s="163"/>
    </row>
    <row r="504" spans="2:8" ht="15" x14ac:dyDescent="0.25">
      <c r="B504" s="163"/>
      <c r="C504" s="163"/>
      <c r="D504" s="191"/>
      <c r="E504" s="163"/>
      <c r="F504" s="163"/>
      <c r="G504" s="163"/>
      <c r="H504" s="163"/>
    </row>
    <row r="505" spans="2:8" ht="15" x14ac:dyDescent="0.25">
      <c r="B505" s="163"/>
      <c r="C505" s="163"/>
      <c r="D505" s="191"/>
      <c r="E505" s="163"/>
      <c r="F505" s="163"/>
      <c r="G505" s="163"/>
      <c r="H505" s="163"/>
    </row>
    <row r="506" spans="2:8" ht="15" x14ac:dyDescent="0.25">
      <c r="B506" s="163"/>
      <c r="C506" s="163"/>
      <c r="D506" s="191"/>
      <c r="E506" s="163"/>
      <c r="F506" s="163"/>
      <c r="G506" s="163"/>
      <c r="H506" s="163"/>
    </row>
    <row r="507" spans="2:8" ht="15" x14ac:dyDescent="0.25">
      <c r="B507" s="163"/>
      <c r="C507" s="163"/>
      <c r="D507" s="191"/>
      <c r="E507" s="163"/>
      <c r="F507" s="163"/>
      <c r="G507" s="163"/>
      <c r="H507" s="163"/>
    </row>
    <row r="508" spans="2:8" ht="15" x14ac:dyDescent="0.25">
      <c r="B508" s="163"/>
      <c r="C508" s="163"/>
      <c r="D508" s="191"/>
      <c r="E508" s="163"/>
      <c r="F508" s="163"/>
      <c r="G508" s="163"/>
      <c r="H508" s="163"/>
    </row>
    <row r="509" spans="2:8" ht="15" x14ac:dyDescent="0.25">
      <c r="B509" s="163"/>
      <c r="C509" s="163"/>
      <c r="D509" s="191"/>
      <c r="E509" s="163"/>
      <c r="F509" s="163"/>
      <c r="G509" s="163"/>
      <c r="H509" s="163"/>
    </row>
    <row r="510" spans="2:8" ht="15" x14ac:dyDescent="0.25">
      <c r="B510" s="163"/>
      <c r="C510" s="163"/>
      <c r="D510" s="191"/>
      <c r="E510" s="163"/>
      <c r="F510" s="163"/>
      <c r="G510" s="163"/>
      <c r="H510" s="163"/>
    </row>
    <row r="511" spans="2:8" ht="15" x14ac:dyDescent="0.25">
      <c r="B511" s="163"/>
      <c r="C511" s="163"/>
      <c r="D511" s="191"/>
      <c r="E511" s="163"/>
      <c r="F511" s="163"/>
      <c r="G511" s="163"/>
      <c r="H511" s="163"/>
    </row>
    <row r="512" spans="2:8" ht="15" x14ac:dyDescent="0.25">
      <c r="B512" s="163"/>
      <c r="C512" s="163"/>
      <c r="D512" s="191"/>
      <c r="E512" s="163"/>
      <c r="F512" s="163"/>
      <c r="G512" s="163"/>
      <c r="H512" s="163"/>
    </row>
    <row r="513" spans="2:8" ht="15" x14ac:dyDescent="0.25">
      <c r="B513" s="163"/>
      <c r="C513" s="163"/>
      <c r="D513" s="191"/>
      <c r="E513" s="163"/>
      <c r="F513" s="163"/>
      <c r="G513" s="163"/>
      <c r="H513" s="163"/>
    </row>
    <row r="514" spans="2:8" ht="15" x14ac:dyDescent="0.25">
      <c r="B514" s="163"/>
      <c r="C514" s="163"/>
      <c r="D514" s="191"/>
      <c r="E514" s="163"/>
      <c r="F514" s="163"/>
      <c r="G514" s="163"/>
      <c r="H514" s="163"/>
    </row>
    <row r="515" spans="2:8" ht="15" x14ac:dyDescent="0.25">
      <c r="B515" s="163"/>
      <c r="C515" s="163"/>
      <c r="D515" s="191"/>
      <c r="E515" s="163"/>
      <c r="F515" s="163"/>
      <c r="G515" s="163"/>
      <c r="H515" s="163"/>
    </row>
    <row r="516" spans="2:8" ht="15" x14ac:dyDescent="0.25">
      <c r="B516" s="163"/>
      <c r="C516" s="163"/>
      <c r="D516" s="191"/>
      <c r="E516" s="163"/>
      <c r="F516" s="163"/>
      <c r="G516" s="163"/>
      <c r="H516" s="163"/>
    </row>
    <row r="517" spans="2:8" ht="15" x14ac:dyDescent="0.25">
      <c r="B517" s="163"/>
      <c r="C517" s="163"/>
      <c r="D517" s="191"/>
      <c r="E517" s="163"/>
      <c r="F517" s="163"/>
      <c r="G517" s="163"/>
      <c r="H517" s="163"/>
    </row>
    <row r="518" spans="2:8" ht="15" x14ac:dyDescent="0.25">
      <c r="B518" s="163"/>
      <c r="C518" s="163"/>
      <c r="D518" s="191"/>
      <c r="E518" s="163"/>
      <c r="F518" s="163"/>
      <c r="G518" s="163"/>
      <c r="H518" s="163"/>
    </row>
    <row r="519" spans="2:8" ht="15" x14ac:dyDescent="0.25">
      <c r="B519" s="163"/>
      <c r="C519" s="163"/>
      <c r="D519" s="191"/>
      <c r="E519" s="163"/>
      <c r="F519" s="163"/>
      <c r="G519" s="163"/>
      <c r="H519" s="163"/>
    </row>
    <row r="520" spans="2:8" ht="15" x14ac:dyDescent="0.25">
      <c r="B520" s="163"/>
      <c r="C520" s="163"/>
      <c r="D520" s="191"/>
      <c r="E520" s="163"/>
      <c r="F520" s="163"/>
      <c r="G520" s="163"/>
      <c r="H520" s="163"/>
    </row>
    <row r="521" spans="2:8" ht="15" x14ac:dyDescent="0.25">
      <c r="B521" s="163"/>
      <c r="C521" s="163"/>
      <c r="D521" s="191"/>
      <c r="E521" s="163"/>
      <c r="F521" s="163"/>
      <c r="G521" s="163"/>
      <c r="H521" s="163"/>
    </row>
    <row r="522" spans="2:8" ht="15" x14ac:dyDescent="0.25">
      <c r="B522" s="163"/>
      <c r="C522" s="163"/>
      <c r="D522" s="191"/>
      <c r="E522" s="163"/>
      <c r="F522" s="163"/>
      <c r="G522" s="163"/>
      <c r="H522" s="163"/>
    </row>
    <row r="523" spans="2:8" ht="15" x14ac:dyDescent="0.25">
      <c r="B523" s="163"/>
      <c r="C523" s="163"/>
      <c r="D523" s="191"/>
      <c r="E523" s="163"/>
      <c r="F523" s="163"/>
      <c r="G523" s="163"/>
      <c r="H523" s="163"/>
    </row>
    <row r="524" spans="2:8" ht="15" x14ac:dyDescent="0.25">
      <c r="B524" s="163"/>
      <c r="C524" s="163"/>
      <c r="D524" s="191"/>
      <c r="E524" s="163"/>
      <c r="F524" s="163"/>
      <c r="G524" s="163"/>
      <c r="H524" s="163"/>
    </row>
    <row r="525" spans="2:8" ht="15" x14ac:dyDescent="0.25">
      <c r="B525" s="163"/>
      <c r="C525" s="163"/>
      <c r="D525" s="191"/>
      <c r="E525" s="163"/>
      <c r="F525" s="163"/>
      <c r="G525" s="163"/>
      <c r="H525" s="163"/>
    </row>
    <row r="526" spans="2:8" ht="15" x14ac:dyDescent="0.25">
      <c r="B526" s="163"/>
      <c r="C526" s="163"/>
      <c r="D526" s="191"/>
      <c r="E526" s="163"/>
      <c r="F526" s="163"/>
      <c r="G526" s="163"/>
      <c r="H526" s="163"/>
    </row>
    <row r="527" spans="2:8" ht="15" x14ac:dyDescent="0.25">
      <c r="B527" s="163"/>
      <c r="C527" s="163"/>
      <c r="D527" s="191"/>
      <c r="E527" s="163"/>
      <c r="F527" s="163"/>
      <c r="G527" s="163"/>
      <c r="H527" s="163"/>
    </row>
    <row r="528" spans="2:8" ht="15" x14ac:dyDescent="0.25">
      <c r="B528" s="163"/>
      <c r="C528" s="163"/>
      <c r="D528" s="191"/>
      <c r="E528" s="163"/>
      <c r="F528" s="163"/>
      <c r="G528" s="163"/>
      <c r="H528" s="163"/>
    </row>
    <row r="529" spans="2:8" ht="15" x14ac:dyDescent="0.25">
      <c r="B529" s="163"/>
      <c r="C529" s="163"/>
      <c r="D529" s="191"/>
      <c r="E529" s="163"/>
      <c r="F529" s="163"/>
      <c r="G529" s="163"/>
      <c r="H529" s="163"/>
    </row>
    <row r="530" spans="2:8" ht="15" x14ac:dyDescent="0.25">
      <c r="B530" s="163"/>
      <c r="C530" s="163"/>
      <c r="D530" s="191"/>
      <c r="E530" s="163"/>
      <c r="F530" s="163"/>
      <c r="G530" s="163"/>
      <c r="H530" s="163"/>
    </row>
    <row r="531" spans="2:8" ht="15" x14ac:dyDescent="0.25">
      <c r="B531" s="163"/>
      <c r="C531" s="163"/>
      <c r="D531" s="191"/>
      <c r="E531" s="163"/>
      <c r="F531" s="163"/>
      <c r="G531" s="163"/>
      <c r="H531" s="163"/>
    </row>
    <row r="532" spans="2:8" ht="15" x14ac:dyDescent="0.25">
      <c r="B532" s="163"/>
      <c r="C532" s="163"/>
      <c r="D532" s="191"/>
      <c r="E532" s="163"/>
      <c r="F532" s="163"/>
      <c r="G532" s="163"/>
      <c r="H532" s="163"/>
    </row>
    <row r="533" spans="2:8" ht="15" x14ac:dyDescent="0.25">
      <c r="B533" s="163"/>
      <c r="C533" s="163"/>
      <c r="D533" s="191"/>
      <c r="E533" s="163"/>
      <c r="F533" s="163"/>
      <c r="G533" s="163"/>
      <c r="H533" s="163"/>
    </row>
    <row r="534" spans="2:8" ht="15" x14ac:dyDescent="0.25">
      <c r="B534" s="163"/>
      <c r="C534" s="163"/>
      <c r="D534" s="191"/>
      <c r="E534" s="163"/>
      <c r="F534" s="163"/>
      <c r="G534" s="163"/>
      <c r="H534" s="163"/>
    </row>
    <row r="535" spans="2:8" ht="15" x14ac:dyDescent="0.25">
      <c r="B535" s="163"/>
      <c r="C535" s="163"/>
      <c r="D535" s="191"/>
      <c r="E535" s="163"/>
      <c r="F535" s="163"/>
      <c r="G535" s="163"/>
      <c r="H535" s="163"/>
    </row>
    <row r="536" spans="2:8" ht="15" x14ac:dyDescent="0.25">
      <c r="B536" s="163"/>
      <c r="C536" s="163"/>
      <c r="D536" s="191"/>
      <c r="E536" s="163"/>
      <c r="F536" s="163"/>
      <c r="G536" s="163"/>
      <c r="H536" s="163"/>
    </row>
    <row r="537" spans="2:8" ht="15" x14ac:dyDescent="0.25">
      <c r="B537" s="163"/>
      <c r="C537" s="163"/>
      <c r="D537" s="191"/>
      <c r="E537" s="163"/>
      <c r="F537" s="163"/>
      <c r="G537" s="163"/>
      <c r="H537" s="163"/>
    </row>
    <row r="538" spans="2:8" ht="15" x14ac:dyDescent="0.25">
      <c r="B538" s="163"/>
      <c r="C538" s="163"/>
      <c r="D538" s="191"/>
      <c r="E538" s="163"/>
      <c r="F538" s="163"/>
      <c r="G538" s="163"/>
      <c r="H538" s="163"/>
    </row>
    <row r="539" spans="2:8" ht="15" x14ac:dyDescent="0.25">
      <c r="B539" s="163"/>
      <c r="C539" s="163"/>
      <c r="D539" s="191"/>
      <c r="E539" s="163"/>
      <c r="F539" s="163"/>
      <c r="G539" s="163"/>
      <c r="H539" s="163"/>
    </row>
    <row r="540" spans="2:8" ht="15" x14ac:dyDescent="0.25">
      <c r="B540" s="163"/>
      <c r="C540" s="163"/>
      <c r="D540" s="191"/>
      <c r="E540" s="163"/>
      <c r="F540" s="163"/>
      <c r="G540" s="163"/>
      <c r="H540" s="163"/>
    </row>
    <row r="541" spans="2:8" ht="15" x14ac:dyDescent="0.25">
      <c r="B541" s="163"/>
      <c r="C541" s="163"/>
      <c r="D541" s="191"/>
      <c r="E541" s="163"/>
      <c r="F541" s="163"/>
      <c r="G541" s="163"/>
      <c r="H541" s="163"/>
    </row>
    <row r="542" spans="2:8" ht="15" x14ac:dyDescent="0.25">
      <c r="B542" s="163"/>
      <c r="C542" s="163"/>
      <c r="D542" s="191"/>
      <c r="E542" s="163"/>
      <c r="F542" s="163"/>
      <c r="G542" s="163"/>
      <c r="H542" s="163"/>
    </row>
    <row r="543" spans="2:8" ht="15" x14ac:dyDescent="0.25">
      <c r="B543" s="163"/>
      <c r="C543" s="163"/>
      <c r="D543" s="191"/>
      <c r="E543" s="163"/>
      <c r="F543" s="163"/>
      <c r="G543" s="163"/>
      <c r="H543" s="163"/>
    </row>
    <row r="544" spans="2:8" ht="15" x14ac:dyDescent="0.25">
      <c r="B544" s="163"/>
      <c r="C544" s="163"/>
      <c r="D544" s="191"/>
      <c r="E544" s="163"/>
      <c r="F544" s="163"/>
      <c r="G544" s="163"/>
      <c r="H544" s="163"/>
    </row>
    <row r="545" spans="2:8" ht="15" x14ac:dyDescent="0.25">
      <c r="B545" s="163"/>
      <c r="C545" s="163"/>
      <c r="D545" s="191"/>
      <c r="E545" s="163"/>
      <c r="F545" s="163"/>
      <c r="G545" s="163"/>
      <c r="H545" s="163"/>
    </row>
    <row r="546" spans="2:8" ht="15" x14ac:dyDescent="0.25">
      <c r="B546" s="163"/>
      <c r="C546" s="163"/>
      <c r="D546" s="191"/>
      <c r="E546" s="163"/>
      <c r="F546" s="163"/>
      <c r="G546" s="163"/>
      <c r="H546" s="163"/>
    </row>
    <row r="547" spans="2:8" ht="15" x14ac:dyDescent="0.25">
      <c r="B547" s="163"/>
      <c r="C547" s="163"/>
      <c r="D547" s="191"/>
      <c r="E547" s="163"/>
      <c r="F547" s="163"/>
      <c r="G547" s="163"/>
      <c r="H547" s="163"/>
    </row>
    <row r="548" spans="2:8" ht="15" x14ac:dyDescent="0.25">
      <c r="B548" s="163"/>
      <c r="C548" s="163"/>
      <c r="D548" s="191"/>
      <c r="E548" s="163"/>
      <c r="F548" s="163"/>
      <c r="G548" s="163"/>
      <c r="H548" s="163"/>
    </row>
    <row r="549" spans="2:8" ht="15" x14ac:dyDescent="0.25">
      <c r="B549" s="163"/>
      <c r="C549" s="163"/>
      <c r="D549" s="191"/>
      <c r="E549" s="163"/>
      <c r="F549" s="163"/>
      <c r="G549" s="163"/>
      <c r="H549" s="163"/>
    </row>
    <row r="550" spans="2:8" ht="15" x14ac:dyDescent="0.25">
      <c r="B550" s="163"/>
      <c r="C550" s="163"/>
      <c r="D550" s="191"/>
      <c r="E550" s="163"/>
      <c r="F550" s="163"/>
      <c r="G550" s="163"/>
      <c r="H550" s="163"/>
    </row>
    <row r="551" spans="2:8" ht="15" x14ac:dyDescent="0.25">
      <c r="B551" s="163"/>
      <c r="C551" s="163"/>
      <c r="D551" s="191"/>
      <c r="E551" s="163"/>
      <c r="F551" s="163"/>
      <c r="G551" s="163"/>
      <c r="H551" s="163"/>
    </row>
    <row r="552" spans="2:8" ht="15" x14ac:dyDescent="0.25">
      <c r="B552" s="163"/>
      <c r="C552" s="163"/>
      <c r="D552" s="191"/>
      <c r="E552" s="163"/>
      <c r="F552" s="163"/>
      <c r="G552" s="163"/>
      <c r="H552" s="163"/>
    </row>
    <row r="553" spans="2:8" ht="15" x14ac:dyDescent="0.25">
      <c r="B553" s="163"/>
      <c r="C553" s="163"/>
      <c r="D553" s="191"/>
      <c r="E553" s="163"/>
      <c r="F553" s="163"/>
      <c r="G553" s="163"/>
      <c r="H553" s="163"/>
    </row>
    <row r="554" spans="2:8" ht="15" x14ac:dyDescent="0.25">
      <c r="B554" s="163"/>
      <c r="C554" s="163"/>
      <c r="D554" s="191"/>
      <c r="E554" s="163"/>
      <c r="F554" s="163"/>
      <c r="G554" s="163"/>
      <c r="H554" s="163"/>
    </row>
    <row r="555" spans="2:8" ht="15" x14ac:dyDescent="0.25">
      <c r="B555" s="163"/>
      <c r="C555" s="163"/>
      <c r="D555" s="191"/>
      <c r="E555" s="163"/>
      <c r="F555" s="163"/>
      <c r="G555" s="163"/>
      <c r="H555" s="163"/>
    </row>
    <row r="556" spans="2:8" ht="15" x14ac:dyDescent="0.25">
      <c r="B556" s="163"/>
      <c r="C556" s="163"/>
      <c r="D556" s="191"/>
      <c r="E556" s="163"/>
      <c r="F556" s="163"/>
      <c r="G556" s="163"/>
      <c r="H556" s="163"/>
    </row>
    <row r="557" spans="2:8" ht="15" x14ac:dyDescent="0.25">
      <c r="B557" s="163"/>
      <c r="C557" s="163"/>
      <c r="D557" s="191"/>
      <c r="E557" s="163"/>
      <c r="F557" s="163"/>
      <c r="G557" s="163"/>
      <c r="H557" s="163"/>
    </row>
    <row r="558" spans="2:8" ht="15" x14ac:dyDescent="0.25">
      <c r="B558" s="163"/>
      <c r="C558" s="163"/>
      <c r="D558" s="191"/>
      <c r="E558" s="163"/>
      <c r="F558" s="163"/>
      <c r="G558" s="163"/>
      <c r="H558" s="163"/>
    </row>
    <row r="559" spans="2:8" ht="15" x14ac:dyDescent="0.25">
      <c r="B559" s="163"/>
      <c r="C559" s="163"/>
      <c r="D559" s="191"/>
      <c r="E559" s="163"/>
      <c r="F559" s="163"/>
      <c r="G559" s="163"/>
      <c r="H559" s="163"/>
    </row>
    <row r="560" spans="2:8" ht="15" x14ac:dyDescent="0.25">
      <c r="B560" s="163"/>
      <c r="C560" s="163"/>
      <c r="D560" s="191"/>
      <c r="E560" s="163"/>
      <c r="F560" s="163"/>
      <c r="G560" s="163"/>
      <c r="H560" s="163"/>
    </row>
    <row r="561" spans="2:8" ht="15" x14ac:dyDescent="0.25">
      <c r="B561" s="163"/>
      <c r="C561" s="163"/>
      <c r="D561" s="191"/>
      <c r="E561" s="163"/>
      <c r="F561" s="163"/>
      <c r="G561" s="163"/>
      <c r="H561" s="163"/>
    </row>
    <row r="562" spans="2:8" ht="15" x14ac:dyDescent="0.25">
      <c r="B562" s="163"/>
      <c r="C562" s="163"/>
      <c r="D562" s="191"/>
      <c r="E562" s="163"/>
      <c r="F562" s="163"/>
      <c r="G562" s="163"/>
      <c r="H562" s="163"/>
    </row>
    <row r="563" spans="2:8" ht="15" x14ac:dyDescent="0.25">
      <c r="B563" s="163"/>
      <c r="C563" s="163"/>
      <c r="D563" s="191"/>
      <c r="E563" s="163"/>
      <c r="F563" s="163"/>
      <c r="G563" s="163"/>
      <c r="H563" s="163"/>
    </row>
    <row r="564" spans="2:8" ht="15" x14ac:dyDescent="0.25">
      <c r="B564" s="163"/>
      <c r="C564" s="163"/>
      <c r="D564" s="191"/>
      <c r="E564" s="163"/>
      <c r="F564" s="163"/>
      <c r="G564" s="163"/>
      <c r="H564" s="163"/>
    </row>
    <row r="565" spans="2:8" ht="15" x14ac:dyDescent="0.25">
      <c r="B565" s="163"/>
      <c r="C565" s="163"/>
      <c r="D565" s="191"/>
      <c r="E565" s="163"/>
      <c r="F565" s="163"/>
      <c r="G565" s="163"/>
      <c r="H565" s="163"/>
    </row>
    <row r="566" spans="2:8" ht="15" x14ac:dyDescent="0.25">
      <c r="B566" s="163"/>
      <c r="C566" s="163"/>
      <c r="D566" s="191"/>
      <c r="E566" s="163"/>
      <c r="F566" s="163"/>
      <c r="G566" s="163"/>
      <c r="H566" s="163"/>
    </row>
    <row r="567" spans="2:8" ht="15" x14ac:dyDescent="0.25">
      <c r="B567" s="163"/>
      <c r="C567" s="163"/>
      <c r="D567" s="191"/>
      <c r="E567" s="163"/>
      <c r="F567" s="163"/>
      <c r="G567" s="163"/>
      <c r="H567" s="163"/>
    </row>
    <row r="568" spans="2:8" ht="15" x14ac:dyDescent="0.25">
      <c r="B568" s="163"/>
      <c r="C568" s="163"/>
      <c r="D568" s="191"/>
      <c r="E568" s="163"/>
      <c r="F568" s="163"/>
      <c r="G568" s="163"/>
      <c r="H568" s="163"/>
    </row>
    <row r="569" spans="2:8" ht="15" x14ac:dyDescent="0.25">
      <c r="B569" s="163"/>
      <c r="C569" s="163"/>
      <c r="D569" s="191"/>
      <c r="E569" s="163"/>
      <c r="F569" s="163"/>
      <c r="G569" s="163"/>
      <c r="H569" s="163"/>
    </row>
    <row r="570" spans="2:8" ht="15" x14ac:dyDescent="0.25">
      <c r="B570" s="163"/>
      <c r="C570" s="163"/>
      <c r="D570" s="191"/>
      <c r="E570" s="163"/>
      <c r="F570" s="163"/>
      <c r="G570" s="163"/>
      <c r="H570" s="163"/>
    </row>
    <row r="571" spans="2:8" ht="15" x14ac:dyDescent="0.25">
      <c r="B571" s="163"/>
      <c r="C571" s="163"/>
      <c r="D571" s="191"/>
      <c r="E571" s="163"/>
      <c r="F571" s="163"/>
      <c r="G571" s="163"/>
      <c r="H571" s="163"/>
    </row>
    <row r="572" spans="2:8" ht="15" x14ac:dyDescent="0.25">
      <c r="B572" s="163"/>
      <c r="C572" s="163"/>
      <c r="D572" s="191"/>
      <c r="E572" s="163"/>
      <c r="F572" s="163"/>
      <c r="G572" s="163"/>
      <c r="H572" s="163"/>
    </row>
    <row r="573" spans="2:8" ht="15" x14ac:dyDescent="0.25">
      <c r="B573" s="163"/>
      <c r="C573" s="163"/>
      <c r="D573" s="191"/>
      <c r="E573" s="163"/>
      <c r="F573" s="163"/>
      <c r="G573" s="163"/>
      <c r="H573" s="163"/>
    </row>
    <row r="574" spans="2:8" ht="15" x14ac:dyDescent="0.25">
      <c r="B574" s="163"/>
      <c r="C574" s="163"/>
      <c r="D574" s="191"/>
      <c r="E574" s="163"/>
      <c r="F574" s="163"/>
      <c r="G574" s="163"/>
      <c r="H574" s="163"/>
    </row>
    <row r="575" spans="2:8" ht="15" x14ac:dyDescent="0.25">
      <c r="B575" s="163"/>
      <c r="C575" s="163"/>
      <c r="D575" s="191"/>
      <c r="E575" s="163"/>
      <c r="F575" s="163"/>
      <c r="G575" s="163"/>
      <c r="H575" s="163"/>
    </row>
    <row r="576" spans="2:8" ht="15" x14ac:dyDescent="0.25">
      <c r="B576" s="163"/>
      <c r="C576" s="163"/>
      <c r="D576" s="191"/>
      <c r="E576" s="163"/>
      <c r="F576" s="163"/>
      <c r="G576" s="163"/>
      <c r="H576" s="163"/>
    </row>
    <row r="577" spans="2:8" ht="15" x14ac:dyDescent="0.25">
      <c r="B577" s="163"/>
      <c r="C577" s="163"/>
      <c r="D577" s="191"/>
      <c r="E577" s="163"/>
      <c r="F577" s="163"/>
      <c r="G577" s="163"/>
      <c r="H577" s="163"/>
    </row>
    <row r="578" spans="2:8" ht="15" x14ac:dyDescent="0.25">
      <c r="B578" s="163"/>
      <c r="C578" s="163"/>
      <c r="D578" s="191"/>
      <c r="E578" s="163"/>
      <c r="F578" s="163"/>
      <c r="G578" s="163"/>
      <c r="H578" s="163"/>
    </row>
    <row r="579" spans="2:8" ht="15" x14ac:dyDescent="0.25">
      <c r="B579" s="163"/>
      <c r="C579" s="163"/>
      <c r="D579" s="191"/>
      <c r="E579" s="163"/>
      <c r="F579" s="163"/>
      <c r="G579" s="163"/>
      <c r="H579" s="163"/>
    </row>
    <row r="580" spans="2:8" ht="15" x14ac:dyDescent="0.25">
      <c r="B580" s="163"/>
      <c r="C580" s="163"/>
      <c r="D580" s="191"/>
      <c r="E580" s="163"/>
      <c r="F580" s="163"/>
      <c r="G580" s="163"/>
      <c r="H580" s="163"/>
    </row>
    <row r="581" spans="2:8" ht="15" x14ac:dyDescent="0.25">
      <c r="B581" s="163"/>
      <c r="C581" s="163"/>
      <c r="D581" s="191"/>
      <c r="E581" s="163"/>
      <c r="F581" s="163"/>
      <c r="G581" s="163"/>
      <c r="H581" s="163"/>
    </row>
    <row r="582" spans="2:8" ht="15" x14ac:dyDescent="0.25">
      <c r="B582" s="163"/>
      <c r="C582" s="163"/>
      <c r="D582" s="191"/>
      <c r="E582" s="163"/>
      <c r="F582" s="163"/>
      <c r="G582" s="163"/>
      <c r="H582" s="163"/>
    </row>
    <row r="583" spans="2:8" ht="15" x14ac:dyDescent="0.25">
      <c r="B583" s="163"/>
      <c r="C583" s="163"/>
      <c r="D583" s="191"/>
      <c r="E583" s="163"/>
      <c r="F583" s="163"/>
      <c r="G583" s="163"/>
      <c r="H583" s="163"/>
    </row>
    <row r="584" spans="2:8" ht="15" x14ac:dyDescent="0.25">
      <c r="B584" s="163"/>
      <c r="C584" s="163"/>
      <c r="D584" s="191"/>
      <c r="E584" s="163"/>
      <c r="F584" s="163"/>
      <c r="G584" s="163"/>
      <c r="H584" s="163"/>
    </row>
    <row r="585" spans="2:8" ht="15" x14ac:dyDescent="0.25">
      <c r="B585" s="163"/>
      <c r="C585" s="163"/>
      <c r="D585" s="191"/>
      <c r="E585" s="163"/>
      <c r="F585" s="163"/>
      <c r="G585" s="163"/>
      <c r="H585" s="163"/>
    </row>
    <row r="586" spans="2:8" ht="15" x14ac:dyDescent="0.25">
      <c r="B586" s="163"/>
      <c r="C586" s="163"/>
      <c r="D586" s="191"/>
      <c r="E586" s="163"/>
      <c r="F586" s="163"/>
      <c r="G586" s="163"/>
      <c r="H586" s="163"/>
    </row>
    <row r="587" spans="2:8" ht="15" x14ac:dyDescent="0.25">
      <c r="B587" s="163"/>
      <c r="C587" s="163"/>
      <c r="D587" s="191"/>
      <c r="E587" s="163"/>
      <c r="F587" s="163"/>
      <c r="G587" s="163"/>
      <c r="H587" s="163"/>
    </row>
    <row r="588" spans="2:8" ht="15" x14ac:dyDescent="0.25">
      <c r="B588" s="163"/>
      <c r="C588" s="163"/>
      <c r="D588" s="191"/>
      <c r="E588" s="163"/>
      <c r="F588" s="163"/>
      <c r="G588" s="163"/>
      <c r="H588" s="163"/>
    </row>
    <row r="589" spans="2:8" ht="15" x14ac:dyDescent="0.25">
      <c r="B589" s="163"/>
      <c r="C589" s="163"/>
      <c r="D589" s="191"/>
      <c r="E589" s="163"/>
      <c r="F589" s="163"/>
      <c r="G589" s="163"/>
      <c r="H589" s="163"/>
    </row>
    <row r="590" spans="2:8" ht="15" x14ac:dyDescent="0.25">
      <c r="B590" s="163"/>
      <c r="C590" s="163"/>
      <c r="D590" s="191"/>
      <c r="E590" s="163"/>
      <c r="F590" s="163"/>
      <c r="G590" s="163"/>
      <c r="H590" s="163"/>
    </row>
    <row r="591" spans="2:8" ht="15" x14ac:dyDescent="0.25">
      <c r="B591" s="163"/>
      <c r="C591" s="163"/>
      <c r="D591" s="191"/>
      <c r="E591" s="163"/>
      <c r="F591" s="163"/>
      <c r="G591" s="163"/>
      <c r="H591" s="163"/>
    </row>
    <row r="592" spans="2:8" ht="15" x14ac:dyDescent="0.25">
      <c r="B592" s="163"/>
      <c r="C592" s="163"/>
      <c r="D592" s="191"/>
      <c r="E592" s="163"/>
      <c r="F592" s="163"/>
      <c r="G592" s="163"/>
      <c r="H592" s="163"/>
    </row>
    <row r="593" spans="2:8" ht="15" x14ac:dyDescent="0.25">
      <c r="B593" s="163"/>
      <c r="C593" s="163"/>
      <c r="D593" s="191"/>
      <c r="E593" s="163"/>
      <c r="F593" s="163"/>
      <c r="G593" s="163"/>
      <c r="H593" s="163"/>
    </row>
    <row r="594" spans="2:8" ht="15" x14ac:dyDescent="0.25">
      <c r="B594" s="163"/>
      <c r="C594" s="163"/>
      <c r="D594" s="191"/>
      <c r="E594" s="163"/>
      <c r="F594" s="163"/>
      <c r="G594" s="163"/>
      <c r="H594" s="163"/>
    </row>
    <row r="595" spans="2:8" ht="15" x14ac:dyDescent="0.25">
      <c r="B595" s="163"/>
      <c r="C595" s="163"/>
      <c r="D595" s="191"/>
      <c r="E595" s="163"/>
      <c r="F595" s="163"/>
      <c r="G595" s="163"/>
      <c r="H595" s="163"/>
    </row>
    <row r="596" spans="2:8" ht="15" x14ac:dyDescent="0.25">
      <c r="B596" s="163"/>
      <c r="C596" s="163"/>
      <c r="D596" s="191"/>
      <c r="E596" s="163"/>
      <c r="F596" s="163"/>
      <c r="G596" s="163"/>
      <c r="H596" s="163"/>
    </row>
    <row r="597" spans="2:8" ht="15" x14ac:dyDescent="0.25">
      <c r="B597" s="163"/>
      <c r="C597" s="163"/>
      <c r="D597" s="191"/>
      <c r="E597" s="163"/>
      <c r="F597" s="163"/>
      <c r="G597" s="163"/>
      <c r="H597" s="163"/>
    </row>
    <row r="598" spans="2:8" ht="15" x14ac:dyDescent="0.25">
      <c r="B598" s="163"/>
      <c r="C598" s="163"/>
      <c r="D598" s="191"/>
      <c r="E598" s="163"/>
      <c r="F598" s="163"/>
      <c r="G598" s="163"/>
      <c r="H598" s="163"/>
    </row>
    <row r="599" spans="2:8" ht="15" x14ac:dyDescent="0.25">
      <c r="B599" s="163"/>
      <c r="C599" s="163"/>
      <c r="D599" s="191"/>
      <c r="E599" s="163"/>
      <c r="F599" s="163"/>
      <c r="G599" s="163"/>
      <c r="H599" s="163"/>
    </row>
    <row r="600" spans="2:8" ht="15" x14ac:dyDescent="0.25">
      <c r="B600" s="163"/>
      <c r="C600" s="163"/>
      <c r="D600" s="191"/>
      <c r="E600" s="163"/>
      <c r="F600" s="163"/>
      <c r="G600" s="163"/>
      <c r="H600" s="163"/>
    </row>
    <row r="601" spans="2:8" ht="15" x14ac:dyDescent="0.25">
      <c r="B601" s="163"/>
      <c r="C601" s="163"/>
      <c r="D601" s="191"/>
      <c r="E601" s="163"/>
      <c r="F601" s="163"/>
      <c r="G601" s="163"/>
      <c r="H601" s="163"/>
    </row>
    <row r="602" spans="2:8" ht="15" x14ac:dyDescent="0.25">
      <c r="B602" s="163"/>
      <c r="C602" s="163"/>
      <c r="D602" s="191"/>
      <c r="E602" s="163"/>
      <c r="F602" s="163"/>
      <c r="G602" s="163"/>
      <c r="H602" s="163"/>
    </row>
    <row r="603" spans="2:8" ht="15" x14ac:dyDescent="0.25">
      <c r="B603" s="163"/>
      <c r="C603" s="163"/>
      <c r="D603" s="191"/>
      <c r="E603" s="163"/>
      <c r="F603" s="163"/>
      <c r="G603" s="163"/>
      <c r="H603" s="163"/>
    </row>
    <row r="604" spans="2:8" ht="15" x14ac:dyDescent="0.25">
      <c r="B604" s="163"/>
      <c r="C604" s="163"/>
      <c r="D604" s="191"/>
      <c r="E604" s="163"/>
      <c r="F604" s="163"/>
      <c r="G604" s="163"/>
      <c r="H604" s="163"/>
    </row>
    <row r="605" spans="2:8" ht="15" x14ac:dyDescent="0.25">
      <c r="B605" s="163"/>
      <c r="C605" s="163"/>
      <c r="D605" s="191"/>
      <c r="E605" s="163"/>
      <c r="F605" s="163"/>
      <c r="G605" s="163"/>
      <c r="H605" s="163"/>
    </row>
    <row r="606" spans="2:8" ht="15" x14ac:dyDescent="0.25">
      <c r="B606" s="163"/>
      <c r="C606" s="163"/>
      <c r="D606" s="191"/>
      <c r="E606" s="163"/>
      <c r="F606" s="163"/>
      <c r="G606" s="163"/>
      <c r="H606" s="163"/>
    </row>
    <row r="607" spans="2:8" ht="15" x14ac:dyDescent="0.25">
      <c r="B607" s="163"/>
      <c r="C607" s="163"/>
      <c r="D607" s="191"/>
      <c r="E607" s="163"/>
      <c r="F607" s="163"/>
      <c r="G607" s="163"/>
      <c r="H607" s="163"/>
    </row>
    <row r="608" spans="2:8" ht="15" x14ac:dyDescent="0.25">
      <c r="B608" s="163"/>
      <c r="C608" s="163"/>
      <c r="D608" s="191"/>
      <c r="E608" s="163"/>
      <c r="F608" s="163"/>
      <c r="G608" s="163"/>
      <c r="H608" s="163"/>
    </row>
    <row r="609" spans="2:8" ht="15" x14ac:dyDescent="0.25">
      <c r="B609" s="163"/>
      <c r="C609" s="163"/>
      <c r="D609" s="191"/>
      <c r="E609" s="163"/>
      <c r="F609" s="163"/>
      <c r="G609" s="163"/>
      <c r="H609" s="163"/>
    </row>
    <row r="610" spans="2:8" ht="15" x14ac:dyDescent="0.25">
      <c r="B610" s="163"/>
      <c r="C610" s="163"/>
      <c r="D610" s="191"/>
      <c r="E610" s="163"/>
      <c r="F610" s="163"/>
      <c r="G610" s="163"/>
      <c r="H610" s="163"/>
    </row>
    <row r="611" spans="2:8" ht="15" x14ac:dyDescent="0.25">
      <c r="B611" s="163"/>
      <c r="C611" s="163"/>
      <c r="D611" s="191"/>
      <c r="E611" s="163"/>
      <c r="F611" s="163"/>
      <c r="G611" s="163"/>
      <c r="H611" s="163"/>
    </row>
    <row r="612" spans="2:8" ht="15" x14ac:dyDescent="0.25">
      <c r="B612" s="163"/>
      <c r="C612" s="163"/>
      <c r="D612" s="191"/>
      <c r="E612" s="163"/>
      <c r="F612" s="163"/>
      <c r="G612" s="163"/>
      <c r="H612" s="163"/>
    </row>
    <row r="613" spans="2:8" ht="15" x14ac:dyDescent="0.25">
      <c r="B613" s="163"/>
      <c r="C613" s="163"/>
      <c r="D613" s="191"/>
      <c r="E613" s="163"/>
      <c r="F613" s="163"/>
      <c r="G613" s="163"/>
      <c r="H613" s="163"/>
    </row>
    <row r="614" spans="2:8" ht="15" x14ac:dyDescent="0.25">
      <c r="B614" s="163"/>
      <c r="C614" s="163"/>
      <c r="D614" s="191"/>
      <c r="E614" s="163"/>
      <c r="F614" s="163"/>
      <c r="G614" s="163"/>
      <c r="H614" s="163"/>
    </row>
    <row r="615" spans="2:8" ht="15" x14ac:dyDescent="0.25">
      <c r="B615" s="163"/>
      <c r="C615" s="163"/>
      <c r="D615" s="191"/>
      <c r="E615" s="163"/>
      <c r="F615" s="163"/>
      <c r="G615" s="163"/>
      <c r="H615" s="163"/>
    </row>
    <row r="616" spans="2:8" ht="15" x14ac:dyDescent="0.25">
      <c r="B616" s="163"/>
      <c r="C616" s="163"/>
      <c r="D616" s="191"/>
      <c r="E616" s="163"/>
      <c r="F616" s="163"/>
      <c r="G616" s="163"/>
      <c r="H616" s="163"/>
    </row>
    <row r="617" spans="2:8" ht="15" x14ac:dyDescent="0.25">
      <c r="B617" s="163"/>
      <c r="C617" s="163"/>
      <c r="D617" s="191"/>
      <c r="E617" s="163"/>
      <c r="F617" s="163"/>
      <c r="G617" s="163"/>
      <c r="H617" s="163"/>
    </row>
    <row r="618" spans="2:8" ht="15" x14ac:dyDescent="0.25">
      <c r="B618" s="163"/>
      <c r="C618" s="163"/>
      <c r="D618" s="191"/>
      <c r="E618" s="163"/>
      <c r="F618" s="163"/>
      <c r="G618" s="163"/>
      <c r="H618" s="163"/>
    </row>
    <row r="619" spans="2:8" ht="15" x14ac:dyDescent="0.25">
      <c r="B619" s="163"/>
      <c r="C619" s="163"/>
      <c r="D619" s="191"/>
      <c r="E619" s="163"/>
      <c r="F619" s="163"/>
      <c r="G619" s="163"/>
      <c r="H619" s="163"/>
    </row>
    <row r="620" spans="2:8" ht="15" x14ac:dyDescent="0.25">
      <c r="B620" s="163"/>
      <c r="C620" s="163"/>
      <c r="D620" s="191"/>
      <c r="E620" s="163"/>
      <c r="F620" s="163"/>
      <c r="G620" s="163"/>
      <c r="H620" s="163"/>
    </row>
    <row r="621" spans="2:8" ht="15" x14ac:dyDescent="0.25">
      <c r="B621" s="163"/>
      <c r="C621" s="163"/>
      <c r="D621" s="191"/>
      <c r="E621" s="163"/>
      <c r="F621" s="163"/>
      <c r="G621" s="163"/>
      <c r="H621" s="163"/>
    </row>
    <row r="622" spans="2:8" ht="15" x14ac:dyDescent="0.25">
      <c r="B622" s="163"/>
      <c r="C622" s="163"/>
      <c r="D622" s="191"/>
      <c r="E622" s="163"/>
      <c r="F622" s="163"/>
      <c r="G622" s="163"/>
      <c r="H622" s="163"/>
    </row>
    <row r="623" spans="2:8" ht="15" x14ac:dyDescent="0.25">
      <c r="B623" s="163"/>
      <c r="C623" s="163"/>
      <c r="D623" s="191"/>
      <c r="E623" s="163"/>
      <c r="F623" s="163"/>
      <c r="G623" s="163"/>
      <c r="H623" s="163"/>
    </row>
    <row r="624" spans="2:8" ht="15" x14ac:dyDescent="0.25">
      <c r="B624" s="163"/>
      <c r="C624" s="163"/>
      <c r="D624" s="191"/>
      <c r="E624" s="163"/>
      <c r="F624" s="163"/>
      <c r="G624" s="163"/>
      <c r="H624" s="163"/>
    </row>
    <row r="625" spans="2:8" ht="15" x14ac:dyDescent="0.25">
      <c r="B625" s="163"/>
      <c r="C625" s="163"/>
      <c r="D625" s="191"/>
      <c r="E625" s="163"/>
      <c r="F625" s="163"/>
      <c r="G625" s="163"/>
      <c r="H625" s="163"/>
    </row>
    <row r="626" spans="2:8" ht="15" x14ac:dyDescent="0.25">
      <c r="B626" s="163"/>
      <c r="C626" s="163"/>
      <c r="D626" s="191"/>
      <c r="E626" s="163"/>
      <c r="F626" s="163"/>
      <c r="G626" s="163"/>
      <c r="H626" s="163"/>
    </row>
    <row r="627" spans="2:8" ht="15" x14ac:dyDescent="0.25">
      <c r="B627" s="163"/>
      <c r="C627" s="163"/>
      <c r="D627" s="191"/>
      <c r="E627" s="163"/>
      <c r="F627" s="163"/>
      <c r="G627" s="163"/>
      <c r="H627" s="163"/>
    </row>
    <row r="628" spans="2:8" ht="15" x14ac:dyDescent="0.25">
      <c r="B628" s="163"/>
      <c r="C628" s="163"/>
      <c r="D628" s="191"/>
      <c r="E628" s="163"/>
      <c r="F628" s="163"/>
      <c r="G628" s="163"/>
      <c r="H628" s="163"/>
    </row>
    <row r="629" spans="2:8" ht="15" x14ac:dyDescent="0.25">
      <c r="B629" s="163"/>
      <c r="C629" s="163"/>
      <c r="D629" s="191"/>
      <c r="E629" s="163"/>
      <c r="F629" s="163"/>
      <c r="G629" s="163"/>
      <c r="H629" s="163"/>
    </row>
    <row r="630" spans="2:8" ht="15" x14ac:dyDescent="0.25">
      <c r="B630" s="163"/>
      <c r="C630" s="163"/>
      <c r="D630" s="191"/>
      <c r="E630" s="163"/>
      <c r="F630" s="163"/>
      <c r="G630" s="163"/>
      <c r="H630" s="163"/>
    </row>
    <row r="631" spans="2:8" ht="15" x14ac:dyDescent="0.25">
      <c r="B631" s="163"/>
      <c r="C631" s="163"/>
      <c r="D631" s="191"/>
      <c r="E631" s="163"/>
      <c r="F631" s="163"/>
      <c r="G631" s="163"/>
      <c r="H631" s="163"/>
    </row>
    <row r="632" spans="2:8" ht="15" x14ac:dyDescent="0.25">
      <c r="B632" s="163"/>
      <c r="C632" s="163"/>
      <c r="D632" s="191"/>
      <c r="E632" s="163"/>
      <c r="F632" s="163"/>
      <c r="G632" s="163"/>
      <c r="H632" s="163"/>
    </row>
    <row r="633" spans="2:8" ht="15" x14ac:dyDescent="0.25">
      <c r="B633" s="163"/>
      <c r="C633" s="163"/>
      <c r="D633" s="191"/>
      <c r="E633" s="163"/>
      <c r="F633" s="163"/>
      <c r="G633" s="163"/>
      <c r="H633" s="163"/>
    </row>
    <row r="634" spans="2:8" ht="15" x14ac:dyDescent="0.25">
      <c r="B634" s="163"/>
      <c r="C634" s="163"/>
      <c r="D634" s="191"/>
      <c r="E634" s="163"/>
      <c r="F634" s="163"/>
      <c r="G634" s="163"/>
      <c r="H634" s="163"/>
    </row>
    <row r="635" spans="2:8" ht="15" x14ac:dyDescent="0.25">
      <c r="B635" s="163"/>
      <c r="C635" s="163"/>
      <c r="D635" s="191"/>
      <c r="E635" s="163"/>
      <c r="F635" s="163"/>
      <c r="G635" s="163"/>
      <c r="H635" s="163"/>
    </row>
    <row r="636" spans="2:8" ht="15" x14ac:dyDescent="0.25">
      <c r="B636" s="163"/>
      <c r="C636" s="163"/>
      <c r="D636" s="191"/>
      <c r="E636" s="163"/>
      <c r="F636" s="163"/>
      <c r="G636" s="163"/>
      <c r="H636" s="163"/>
    </row>
    <row r="637" spans="2:8" ht="15" x14ac:dyDescent="0.25">
      <c r="B637" s="163"/>
      <c r="C637" s="163"/>
      <c r="D637" s="191"/>
      <c r="E637" s="163"/>
      <c r="F637" s="163"/>
      <c r="G637" s="163"/>
      <c r="H637" s="163"/>
    </row>
    <row r="638" spans="2:8" ht="15" x14ac:dyDescent="0.25">
      <c r="B638" s="163"/>
      <c r="C638" s="163"/>
      <c r="D638" s="191"/>
      <c r="E638" s="163"/>
      <c r="F638" s="163"/>
      <c r="G638" s="163"/>
      <c r="H638" s="163"/>
    </row>
    <row r="639" spans="2:8" ht="15" x14ac:dyDescent="0.25">
      <c r="B639" s="163"/>
      <c r="C639" s="163"/>
      <c r="D639" s="191"/>
      <c r="E639" s="163"/>
      <c r="F639" s="163"/>
      <c r="G639" s="163"/>
      <c r="H639" s="163"/>
    </row>
    <row r="640" spans="2:8" ht="15" x14ac:dyDescent="0.25">
      <c r="B640" s="163"/>
      <c r="C640" s="163"/>
      <c r="D640" s="191"/>
      <c r="E640" s="163"/>
      <c r="F640" s="163"/>
      <c r="G640" s="163"/>
      <c r="H640" s="163"/>
    </row>
    <row r="641" spans="2:8" ht="15" x14ac:dyDescent="0.25">
      <c r="B641" s="163"/>
      <c r="C641" s="163"/>
      <c r="D641" s="191"/>
      <c r="E641" s="163"/>
      <c r="F641" s="163"/>
      <c r="G641" s="163"/>
      <c r="H641" s="163"/>
    </row>
    <row r="642" spans="2:8" ht="15" x14ac:dyDescent="0.25">
      <c r="B642" s="163"/>
      <c r="C642" s="163"/>
      <c r="D642" s="191"/>
      <c r="E642" s="163"/>
      <c r="F642" s="163"/>
      <c r="G642" s="163"/>
      <c r="H642" s="163"/>
    </row>
    <row r="643" spans="2:8" ht="15" x14ac:dyDescent="0.25">
      <c r="B643" s="163"/>
      <c r="C643" s="163"/>
      <c r="D643" s="191"/>
      <c r="E643" s="163"/>
      <c r="F643" s="163"/>
      <c r="G643" s="163"/>
      <c r="H643" s="163"/>
    </row>
    <row r="644" spans="2:8" ht="15" x14ac:dyDescent="0.25">
      <c r="B644" s="163"/>
      <c r="C644" s="163"/>
      <c r="D644" s="191"/>
      <c r="E644" s="163"/>
      <c r="F644" s="163"/>
      <c r="G644" s="163"/>
      <c r="H644" s="163"/>
    </row>
    <row r="645" spans="2:8" ht="15" x14ac:dyDescent="0.25">
      <c r="B645" s="163"/>
      <c r="C645" s="163"/>
      <c r="D645" s="191"/>
      <c r="E645" s="163"/>
      <c r="F645" s="163"/>
      <c r="G645" s="163"/>
      <c r="H645" s="163"/>
    </row>
    <row r="646" spans="2:8" ht="15" x14ac:dyDescent="0.25">
      <c r="B646" s="163"/>
      <c r="C646" s="163"/>
      <c r="D646" s="191"/>
      <c r="E646" s="163"/>
      <c r="F646" s="163"/>
      <c r="G646" s="163"/>
      <c r="H646" s="163"/>
    </row>
    <row r="647" spans="2:8" ht="15" x14ac:dyDescent="0.25">
      <c r="B647" s="163"/>
      <c r="C647" s="163"/>
      <c r="D647" s="191"/>
      <c r="E647" s="163"/>
      <c r="F647" s="163"/>
      <c r="G647" s="163"/>
      <c r="H647" s="163"/>
    </row>
    <row r="648" spans="2:8" ht="15" x14ac:dyDescent="0.25">
      <c r="B648" s="163"/>
      <c r="C648" s="163"/>
      <c r="D648" s="191"/>
      <c r="E648" s="163"/>
      <c r="F648" s="163"/>
      <c r="G648" s="163"/>
      <c r="H648" s="163"/>
    </row>
    <row r="649" spans="2:8" ht="15" x14ac:dyDescent="0.25">
      <c r="B649" s="163"/>
      <c r="C649" s="163"/>
      <c r="D649" s="191"/>
      <c r="E649" s="163"/>
      <c r="F649" s="163"/>
      <c r="G649" s="163"/>
      <c r="H649" s="163"/>
    </row>
    <row r="650" spans="2:8" ht="15" x14ac:dyDescent="0.25">
      <c r="B650" s="163"/>
      <c r="C650" s="163"/>
      <c r="D650" s="191"/>
      <c r="E650" s="163"/>
      <c r="F650" s="163"/>
      <c r="G650" s="163"/>
      <c r="H650" s="163"/>
    </row>
    <row r="651" spans="2:8" ht="15" x14ac:dyDescent="0.25">
      <c r="B651" s="163"/>
      <c r="C651" s="163"/>
      <c r="D651" s="191"/>
      <c r="E651" s="163"/>
      <c r="F651" s="163"/>
      <c r="G651" s="163"/>
      <c r="H651" s="163"/>
    </row>
    <row r="652" spans="2:8" ht="15" x14ac:dyDescent="0.25">
      <c r="B652" s="163"/>
      <c r="C652" s="163"/>
      <c r="D652" s="191"/>
      <c r="E652" s="163"/>
      <c r="F652" s="163"/>
      <c r="G652" s="163"/>
      <c r="H652" s="163"/>
    </row>
    <row r="653" spans="2:8" ht="15" x14ac:dyDescent="0.25">
      <c r="B653" s="163"/>
      <c r="C653" s="163"/>
      <c r="D653" s="191"/>
      <c r="E653" s="163"/>
      <c r="F653" s="163"/>
      <c r="G653" s="163"/>
      <c r="H653" s="163"/>
    </row>
    <row r="654" spans="2:8" ht="15" x14ac:dyDescent="0.25">
      <c r="B654" s="163"/>
      <c r="C654" s="163"/>
      <c r="D654" s="191"/>
      <c r="E654" s="163"/>
      <c r="F654" s="163"/>
      <c r="G654" s="163"/>
      <c r="H654" s="163"/>
    </row>
    <row r="655" spans="2:8" ht="15" x14ac:dyDescent="0.25">
      <c r="B655" s="163"/>
      <c r="C655" s="163"/>
      <c r="D655" s="191"/>
      <c r="E655" s="163"/>
      <c r="F655" s="163"/>
      <c r="G655" s="163"/>
      <c r="H655" s="163"/>
    </row>
    <row r="656" spans="2:8" ht="15" x14ac:dyDescent="0.25">
      <c r="B656" s="163"/>
      <c r="C656" s="163"/>
      <c r="D656" s="191"/>
      <c r="E656" s="163"/>
      <c r="F656" s="163"/>
      <c r="G656" s="163"/>
      <c r="H656" s="163"/>
    </row>
    <row r="657" spans="2:8" ht="15" x14ac:dyDescent="0.25">
      <c r="B657" s="163"/>
      <c r="C657" s="163"/>
      <c r="D657" s="191"/>
      <c r="E657" s="163"/>
      <c r="F657" s="163"/>
      <c r="G657" s="163"/>
      <c r="H657" s="163"/>
    </row>
    <row r="658" spans="2:8" ht="15" x14ac:dyDescent="0.25">
      <c r="B658" s="163"/>
      <c r="C658" s="163"/>
      <c r="D658" s="191"/>
      <c r="E658" s="163"/>
      <c r="F658" s="163"/>
      <c r="G658" s="163"/>
      <c r="H658" s="163"/>
    </row>
    <row r="659" spans="2:8" ht="15" x14ac:dyDescent="0.25">
      <c r="B659" s="163"/>
      <c r="C659" s="163"/>
      <c r="D659" s="191"/>
      <c r="E659" s="163"/>
      <c r="F659" s="163"/>
      <c r="G659" s="163"/>
      <c r="H659" s="163"/>
    </row>
    <row r="660" spans="2:8" ht="15" x14ac:dyDescent="0.25">
      <c r="B660" s="163"/>
      <c r="C660" s="163"/>
      <c r="D660" s="191"/>
      <c r="E660" s="163"/>
      <c r="F660" s="163"/>
      <c r="G660" s="163"/>
      <c r="H660" s="163"/>
    </row>
    <row r="661" spans="2:8" ht="15" x14ac:dyDescent="0.25">
      <c r="B661" s="163"/>
      <c r="C661" s="163"/>
      <c r="D661" s="191"/>
      <c r="E661" s="163"/>
      <c r="F661" s="163"/>
      <c r="G661" s="163"/>
      <c r="H661" s="163"/>
    </row>
    <row r="662" spans="2:8" ht="15" x14ac:dyDescent="0.25">
      <c r="B662" s="163"/>
      <c r="C662" s="163"/>
      <c r="D662" s="191"/>
      <c r="E662" s="163"/>
      <c r="F662" s="163"/>
      <c r="G662" s="163"/>
      <c r="H662" s="163"/>
    </row>
    <row r="663" spans="2:8" ht="15" x14ac:dyDescent="0.25">
      <c r="B663" s="163"/>
      <c r="C663" s="163"/>
      <c r="D663" s="191"/>
      <c r="E663" s="163"/>
      <c r="F663" s="163"/>
      <c r="G663" s="163"/>
      <c r="H663" s="163"/>
    </row>
    <row r="664" spans="2:8" ht="15" x14ac:dyDescent="0.25">
      <c r="B664" s="163"/>
      <c r="C664" s="163"/>
      <c r="D664" s="191"/>
      <c r="E664" s="163"/>
      <c r="F664" s="163"/>
      <c r="G664" s="163"/>
      <c r="H664" s="163"/>
    </row>
    <row r="665" spans="2:8" ht="15" x14ac:dyDescent="0.25">
      <c r="B665" s="163"/>
      <c r="C665" s="163"/>
      <c r="D665" s="191"/>
      <c r="E665" s="163"/>
      <c r="F665" s="163"/>
      <c r="G665" s="163"/>
      <c r="H665" s="163"/>
    </row>
    <row r="666" spans="2:8" ht="15" x14ac:dyDescent="0.25">
      <c r="B666" s="163"/>
      <c r="C666" s="163"/>
      <c r="D666" s="191"/>
      <c r="E666" s="163"/>
      <c r="F666" s="163"/>
      <c r="G666" s="163"/>
      <c r="H666" s="163"/>
    </row>
    <row r="667" spans="2:8" ht="15" x14ac:dyDescent="0.25">
      <c r="B667" s="163"/>
      <c r="C667" s="163"/>
      <c r="D667" s="191"/>
      <c r="E667" s="163"/>
      <c r="F667" s="163"/>
      <c r="G667" s="163"/>
      <c r="H667" s="163"/>
    </row>
    <row r="668" spans="2:8" ht="15" x14ac:dyDescent="0.25">
      <c r="B668" s="163"/>
      <c r="C668" s="163"/>
      <c r="D668" s="191"/>
      <c r="E668" s="163"/>
      <c r="F668" s="163"/>
      <c r="G668" s="163"/>
      <c r="H668" s="163"/>
    </row>
    <row r="669" spans="2:8" ht="15" x14ac:dyDescent="0.25">
      <c r="B669" s="163"/>
      <c r="C669" s="163"/>
      <c r="D669" s="191"/>
      <c r="E669" s="163"/>
      <c r="F669" s="163"/>
      <c r="G669" s="163"/>
      <c r="H669" s="163"/>
    </row>
    <row r="670" spans="2:8" ht="15" x14ac:dyDescent="0.25">
      <c r="B670" s="163"/>
      <c r="C670" s="163"/>
      <c r="D670" s="191"/>
      <c r="E670" s="163"/>
      <c r="F670" s="163"/>
      <c r="G670" s="163"/>
      <c r="H670" s="163"/>
    </row>
    <row r="671" spans="2:8" ht="15" x14ac:dyDescent="0.25">
      <c r="B671" s="163"/>
      <c r="C671" s="163"/>
      <c r="D671" s="191"/>
      <c r="E671" s="163"/>
      <c r="F671" s="163"/>
      <c r="G671" s="163"/>
      <c r="H671" s="163"/>
    </row>
    <row r="672" spans="2:8" ht="15" x14ac:dyDescent="0.25">
      <c r="B672" s="163"/>
      <c r="C672" s="163"/>
      <c r="D672" s="191"/>
      <c r="E672" s="163"/>
      <c r="F672" s="163"/>
      <c r="G672" s="163"/>
      <c r="H672" s="163"/>
    </row>
    <row r="673" spans="2:8" ht="15" x14ac:dyDescent="0.25">
      <c r="B673" s="163"/>
      <c r="C673" s="163"/>
      <c r="D673" s="191"/>
      <c r="E673" s="163"/>
      <c r="F673" s="163"/>
      <c r="G673" s="163"/>
      <c r="H673" s="163"/>
    </row>
    <row r="674" spans="2:8" ht="15" x14ac:dyDescent="0.25">
      <c r="B674" s="163"/>
      <c r="C674" s="163"/>
      <c r="D674" s="191"/>
      <c r="E674" s="163"/>
      <c r="F674" s="163"/>
      <c r="G674" s="163"/>
      <c r="H674" s="163"/>
    </row>
    <row r="675" spans="2:8" ht="15" x14ac:dyDescent="0.25">
      <c r="B675" s="163"/>
      <c r="C675" s="163"/>
      <c r="D675" s="191"/>
      <c r="E675" s="163"/>
      <c r="F675" s="163"/>
      <c r="G675" s="163"/>
      <c r="H675" s="163"/>
    </row>
    <row r="676" spans="2:8" ht="15" x14ac:dyDescent="0.25">
      <c r="B676" s="163"/>
      <c r="C676" s="163"/>
      <c r="D676" s="191"/>
      <c r="E676" s="163"/>
      <c r="F676" s="163"/>
      <c r="G676" s="163"/>
      <c r="H676" s="163"/>
    </row>
    <row r="677" spans="2:8" ht="15" x14ac:dyDescent="0.25">
      <c r="B677" s="163"/>
      <c r="C677" s="163"/>
      <c r="D677" s="191"/>
      <c r="E677" s="163"/>
      <c r="F677" s="163"/>
      <c r="G677" s="163"/>
      <c r="H677" s="163"/>
    </row>
    <row r="678" spans="2:8" ht="15" x14ac:dyDescent="0.25">
      <c r="B678" s="163"/>
      <c r="C678" s="163"/>
      <c r="D678" s="191"/>
      <c r="E678" s="163"/>
      <c r="F678" s="163"/>
      <c r="G678" s="163"/>
      <c r="H678" s="163"/>
    </row>
    <row r="679" spans="2:8" ht="15" x14ac:dyDescent="0.25">
      <c r="B679" s="163"/>
      <c r="C679" s="163"/>
      <c r="D679" s="191"/>
      <c r="E679" s="163"/>
      <c r="F679" s="163"/>
      <c r="G679" s="163"/>
      <c r="H679" s="163"/>
    </row>
    <row r="680" spans="2:8" ht="15" x14ac:dyDescent="0.25">
      <c r="B680" s="163"/>
      <c r="C680" s="163"/>
      <c r="D680" s="191"/>
      <c r="E680" s="163"/>
      <c r="F680" s="163"/>
      <c r="G680" s="163"/>
      <c r="H680" s="163"/>
    </row>
    <row r="681" spans="2:8" ht="15" x14ac:dyDescent="0.25">
      <c r="B681" s="163"/>
      <c r="C681" s="163"/>
      <c r="D681" s="191"/>
      <c r="E681" s="163"/>
      <c r="F681" s="163"/>
      <c r="G681" s="163"/>
      <c r="H681" s="163"/>
    </row>
    <row r="682" spans="2:8" ht="15" x14ac:dyDescent="0.25">
      <c r="B682" s="163"/>
      <c r="C682" s="163"/>
      <c r="D682" s="191"/>
      <c r="E682" s="163"/>
      <c r="F682" s="163"/>
      <c r="G682" s="163"/>
      <c r="H682" s="163"/>
    </row>
    <row r="683" spans="2:8" ht="15" x14ac:dyDescent="0.25">
      <c r="B683" s="163"/>
      <c r="C683" s="163"/>
      <c r="D683" s="191"/>
      <c r="E683" s="163"/>
      <c r="F683" s="163"/>
      <c r="G683" s="163"/>
      <c r="H683" s="163"/>
    </row>
    <row r="684" spans="2:8" ht="15" x14ac:dyDescent="0.25">
      <c r="B684" s="163"/>
      <c r="C684" s="163"/>
      <c r="D684" s="191"/>
      <c r="E684" s="163"/>
      <c r="F684" s="163"/>
      <c r="G684" s="163"/>
      <c r="H684" s="163"/>
    </row>
    <row r="685" spans="2:8" ht="15" x14ac:dyDescent="0.25">
      <c r="B685" s="163"/>
      <c r="C685" s="163"/>
      <c r="D685" s="191"/>
      <c r="E685" s="163"/>
      <c r="F685" s="163"/>
      <c r="G685" s="163"/>
      <c r="H685" s="163"/>
    </row>
    <row r="686" spans="2:8" ht="15" x14ac:dyDescent="0.25">
      <c r="B686" s="163"/>
      <c r="C686" s="163"/>
      <c r="D686" s="191"/>
      <c r="E686" s="163"/>
      <c r="F686" s="163"/>
      <c r="G686" s="163"/>
      <c r="H686" s="163"/>
    </row>
    <row r="687" spans="2:8" ht="15" x14ac:dyDescent="0.25">
      <c r="B687" s="163"/>
      <c r="C687" s="163"/>
      <c r="D687" s="191"/>
      <c r="E687" s="163"/>
      <c r="F687" s="163"/>
      <c r="G687" s="163"/>
      <c r="H687" s="163"/>
    </row>
    <row r="688" spans="2:8" ht="15" x14ac:dyDescent="0.25">
      <c r="B688" s="163"/>
      <c r="C688" s="163"/>
      <c r="D688" s="191"/>
      <c r="E688" s="163"/>
      <c r="F688" s="163"/>
      <c r="G688" s="163"/>
      <c r="H688" s="163"/>
    </row>
    <row r="689" spans="2:8" ht="15" x14ac:dyDescent="0.25">
      <c r="B689" s="163"/>
      <c r="C689" s="163"/>
      <c r="D689" s="191"/>
      <c r="E689" s="163"/>
      <c r="F689" s="163"/>
      <c r="G689" s="163"/>
      <c r="H689" s="163"/>
    </row>
    <row r="690" spans="2:8" ht="15" x14ac:dyDescent="0.25">
      <c r="B690" s="163"/>
      <c r="C690" s="163"/>
      <c r="D690" s="191"/>
      <c r="E690" s="163"/>
      <c r="F690" s="163"/>
      <c r="G690" s="163"/>
      <c r="H690" s="163"/>
    </row>
    <row r="691" spans="2:8" ht="15" x14ac:dyDescent="0.25">
      <c r="B691" s="163"/>
      <c r="C691" s="163"/>
      <c r="D691" s="191"/>
      <c r="E691" s="163"/>
      <c r="F691" s="163"/>
      <c r="G691" s="163"/>
      <c r="H691" s="163"/>
    </row>
    <row r="692" spans="2:8" ht="15" x14ac:dyDescent="0.25">
      <c r="B692" s="163"/>
      <c r="C692" s="163"/>
      <c r="D692" s="191"/>
      <c r="E692" s="163"/>
      <c r="F692" s="163"/>
      <c r="G692" s="163"/>
      <c r="H692" s="163"/>
    </row>
    <row r="693" spans="2:8" ht="15" x14ac:dyDescent="0.25">
      <c r="B693" s="163"/>
      <c r="C693" s="163"/>
      <c r="D693" s="191"/>
      <c r="E693" s="163"/>
      <c r="F693" s="163"/>
      <c r="G693" s="163"/>
      <c r="H693" s="163"/>
    </row>
    <row r="694" spans="2:8" ht="15" x14ac:dyDescent="0.25">
      <c r="B694" s="163"/>
      <c r="C694" s="163"/>
      <c r="D694" s="191"/>
      <c r="E694" s="163"/>
      <c r="F694" s="163"/>
      <c r="G694" s="163"/>
      <c r="H694" s="163"/>
    </row>
    <row r="695" spans="2:8" ht="15" x14ac:dyDescent="0.25">
      <c r="B695" s="163"/>
      <c r="C695" s="163"/>
      <c r="D695" s="191"/>
      <c r="E695" s="163"/>
      <c r="F695" s="163"/>
      <c r="G695" s="163"/>
      <c r="H695" s="163"/>
    </row>
    <row r="696" spans="2:8" ht="15" x14ac:dyDescent="0.25">
      <c r="B696" s="163"/>
      <c r="C696" s="163"/>
      <c r="D696" s="191"/>
      <c r="E696" s="163"/>
      <c r="F696" s="163"/>
      <c r="G696" s="163"/>
      <c r="H696" s="163"/>
    </row>
    <row r="697" spans="2:8" ht="15" x14ac:dyDescent="0.25">
      <c r="B697" s="163"/>
      <c r="C697" s="163"/>
      <c r="D697" s="191"/>
      <c r="E697" s="163"/>
      <c r="F697" s="163"/>
      <c r="G697" s="163"/>
      <c r="H697" s="163"/>
    </row>
    <row r="698" spans="2:8" ht="15" x14ac:dyDescent="0.25">
      <c r="B698" s="163"/>
      <c r="C698" s="163"/>
      <c r="D698" s="191"/>
      <c r="E698" s="163"/>
      <c r="F698" s="163"/>
      <c r="G698" s="163"/>
      <c r="H698" s="163"/>
    </row>
    <row r="699" spans="2:8" ht="15" x14ac:dyDescent="0.25">
      <c r="B699" s="163"/>
      <c r="C699" s="163"/>
      <c r="D699" s="191"/>
      <c r="E699" s="163"/>
      <c r="F699" s="163"/>
      <c r="G699" s="163"/>
      <c r="H699" s="163"/>
    </row>
    <row r="700" spans="2:8" ht="15" x14ac:dyDescent="0.25">
      <c r="B700" s="163"/>
      <c r="C700" s="163"/>
      <c r="D700" s="191"/>
      <c r="E700" s="163"/>
      <c r="F700" s="163"/>
      <c r="G700" s="163"/>
      <c r="H700" s="163"/>
    </row>
    <row r="701" spans="2:8" ht="15" x14ac:dyDescent="0.25">
      <c r="B701" s="163"/>
      <c r="C701" s="163"/>
      <c r="D701" s="191"/>
      <c r="E701" s="163"/>
      <c r="F701" s="163"/>
      <c r="G701" s="163"/>
      <c r="H701" s="163"/>
    </row>
    <row r="702" spans="2:8" ht="15" x14ac:dyDescent="0.25">
      <c r="B702" s="163"/>
      <c r="C702" s="163"/>
      <c r="D702" s="191"/>
      <c r="E702" s="163"/>
      <c r="F702" s="163"/>
      <c r="G702" s="163"/>
      <c r="H702" s="163"/>
    </row>
    <row r="703" spans="2:8" ht="15" x14ac:dyDescent="0.25">
      <c r="B703" s="163"/>
      <c r="C703" s="163"/>
      <c r="D703" s="191"/>
      <c r="E703" s="163"/>
      <c r="F703" s="163"/>
      <c r="G703" s="163"/>
      <c r="H703" s="163"/>
    </row>
    <row r="704" spans="2:8" ht="15" x14ac:dyDescent="0.25">
      <c r="B704" s="163"/>
      <c r="C704" s="163"/>
      <c r="D704" s="191"/>
      <c r="E704" s="163"/>
      <c r="F704" s="163"/>
      <c r="G704" s="163"/>
      <c r="H704" s="163"/>
    </row>
    <row r="705" spans="2:8" ht="15" x14ac:dyDescent="0.25">
      <c r="B705" s="163"/>
      <c r="C705" s="163"/>
      <c r="D705" s="191"/>
      <c r="E705" s="163"/>
      <c r="F705" s="163"/>
      <c r="G705" s="163"/>
      <c r="H705" s="163"/>
    </row>
    <row r="706" spans="2:8" ht="15" x14ac:dyDescent="0.25">
      <c r="B706" s="163"/>
      <c r="C706" s="163"/>
      <c r="D706" s="191"/>
      <c r="E706" s="163"/>
      <c r="F706" s="163"/>
      <c r="G706" s="163"/>
      <c r="H706" s="163"/>
    </row>
    <row r="707" spans="2:8" ht="15" x14ac:dyDescent="0.25">
      <c r="B707" s="163"/>
      <c r="C707" s="163"/>
      <c r="D707" s="191"/>
      <c r="E707" s="163"/>
      <c r="F707" s="163"/>
      <c r="G707" s="163"/>
      <c r="H707" s="163"/>
    </row>
    <row r="708" spans="2:8" ht="15" x14ac:dyDescent="0.25">
      <c r="B708" s="163"/>
      <c r="C708" s="163"/>
      <c r="D708" s="191"/>
      <c r="E708" s="163"/>
      <c r="F708" s="163"/>
      <c r="G708" s="163"/>
      <c r="H708" s="163"/>
    </row>
    <row r="709" spans="2:8" ht="15" x14ac:dyDescent="0.25">
      <c r="B709" s="163"/>
      <c r="C709" s="163"/>
      <c r="D709" s="191"/>
      <c r="E709" s="163"/>
      <c r="F709" s="163"/>
      <c r="G709" s="163"/>
      <c r="H709" s="163"/>
    </row>
    <row r="710" spans="2:8" ht="15" x14ac:dyDescent="0.25">
      <c r="B710" s="163"/>
      <c r="C710" s="163"/>
      <c r="D710" s="191"/>
      <c r="E710" s="163"/>
      <c r="F710" s="163"/>
      <c r="G710" s="163"/>
      <c r="H710" s="163"/>
    </row>
    <row r="711" spans="2:8" ht="15" x14ac:dyDescent="0.25">
      <c r="B711" s="163"/>
      <c r="C711" s="163"/>
      <c r="D711" s="191"/>
      <c r="E711" s="163"/>
      <c r="F711" s="163"/>
      <c r="G711" s="163"/>
      <c r="H711" s="163"/>
    </row>
    <row r="712" spans="2:8" ht="15" x14ac:dyDescent="0.25">
      <c r="B712" s="163"/>
      <c r="C712" s="163"/>
      <c r="D712" s="191"/>
      <c r="E712" s="163"/>
      <c r="F712" s="163"/>
      <c r="G712" s="163"/>
      <c r="H712" s="163"/>
    </row>
    <row r="713" spans="2:8" ht="15" x14ac:dyDescent="0.25">
      <c r="B713" s="163"/>
      <c r="C713" s="163"/>
      <c r="D713" s="191"/>
      <c r="E713" s="163"/>
      <c r="F713" s="163"/>
      <c r="G713" s="163"/>
      <c r="H713" s="163"/>
    </row>
    <row r="714" spans="2:8" ht="15" x14ac:dyDescent="0.25">
      <c r="B714" s="163"/>
      <c r="C714" s="163"/>
      <c r="D714" s="191"/>
      <c r="E714" s="163"/>
      <c r="F714" s="163"/>
      <c r="G714" s="163"/>
      <c r="H714" s="163"/>
    </row>
    <row r="715" spans="2:8" ht="15" x14ac:dyDescent="0.25">
      <c r="B715" s="163"/>
      <c r="C715" s="163"/>
      <c r="D715" s="191"/>
      <c r="E715" s="163"/>
      <c r="F715" s="163"/>
      <c r="G715" s="163"/>
      <c r="H715" s="163"/>
    </row>
    <row r="716" spans="2:8" ht="15" x14ac:dyDescent="0.25">
      <c r="B716" s="163"/>
      <c r="C716" s="163"/>
      <c r="D716" s="191"/>
      <c r="E716" s="163"/>
      <c r="F716" s="163"/>
      <c r="G716" s="163"/>
      <c r="H716" s="163"/>
    </row>
    <row r="717" spans="2:8" ht="15" x14ac:dyDescent="0.25">
      <c r="B717" s="163"/>
      <c r="C717" s="163"/>
      <c r="D717" s="191"/>
      <c r="E717" s="163"/>
      <c r="F717" s="163"/>
      <c r="G717" s="163"/>
      <c r="H717" s="163"/>
    </row>
    <row r="718" spans="2:8" ht="15" x14ac:dyDescent="0.25">
      <c r="B718" s="163"/>
      <c r="C718" s="163"/>
      <c r="D718" s="191"/>
      <c r="E718" s="163"/>
      <c r="F718" s="163"/>
      <c r="G718" s="163"/>
      <c r="H718" s="163"/>
    </row>
    <row r="719" spans="2:8" ht="15" x14ac:dyDescent="0.25">
      <c r="B719" s="163"/>
      <c r="C719" s="163"/>
      <c r="D719" s="191"/>
      <c r="E719" s="163"/>
      <c r="F719" s="163"/>
      <c r="G719" s="163"/>
      <c r="H719" s="163"/>
    </row>
    <row r="720" spans="2:8" ht="15" x14ac:dyDescent="0.25">
      <c r="B720" s="163"/>
      <c r="C720" s="163"/>
      <c r="D720" s="191"/>
      <c r="E720" s="163"/>
      <c r="F720" s="163"/>
      <c r="G720" s="163"/>
      <c r="H720" s="163"/>
    </row>
    <row r="721" spans="2:8" ht="15" x14ac:dyDescent="0.25">
      <c r="B721" s="163"/>
      <c r="C721" s="163"/>
      <c r="D721" s="191"/>
      <c r="E721" s="163"/>
      <c r="F721" s="163"/>
      <c r="G721" s="163"/>
      <c r="H721" s="163"/>
    </row>
    <row r="722" spans="2:8" ht="15" x14ac:dyDescent="0.25">
      <c r="B722" s="163"/>
      <c r="C722" s="163"/>
      <c r="D722" s="191"/>
      <c r="E722" s="163"/>
      <c r="F722" s="163"/>
      <c r="G722" s="163"/>
      <c r="H722" s="163"/>
    </row>
    <row r="723" spans="2:8" ht="15" x14ac:dyDescent="0.25">
      <c r="B723" s="163"/>
      <c r="C723" s="163"/>
      <c r="D723" s="191"/>
      <c r="E723" s="163"/>
      <c r="F723" s="163"/>
      <c r="G723" s="163"/>
      <c r="H723" s="163"/>
    </row>
    <row r="724" spans="2:8" ht="15" x14ac:dyDescent="0.25">
      <c r="B724" s="163"/>
      <c r="C724" s="163"/>
      <c r="D724" s="191"/>
      <c r="E724" s="163"/>
      <c r="F724" s="163"/>
      <c r="G724" s="163"/>
      <c r="H724" s="163"/>
    </row>
    <row r="725" spans="2:8" ht="15" x14ac:dyDescent="0.25">
      <c r="B725" s="163"/>
      <c r="C725" s="163"/>
      <c r="D725" s="191"/>
      <c r="E725" s="163"/>
      <c r="F725" s="163"/>
      <c r="G725" s="163"/>
      <c r="H725" s="163"/>
    </row>
    <row r="726" spans="2:8" ht="15" x14ac:dyDescent="0.25">
      <c r="B726" s="163"/>
      <c r="C726" s="163"/>
      <c r="D726" s="191"/>
      <c r="E726" s="163"/>
      <c r="F726" s="163"/>
      <c r="G726" s="163"/>
      <c r="H726" s="163"/>
    </row>
    <row r="727" spans="2:8" ht="15" x14ac:dyDescent="0.25">
      <c r="B727" s="163"/>
      <c r="C727" s="163"/>
      <c r="D727" s="191"/>
      <c r="E727" s="163"/>
      <c r="F727" s="163"/>
      <c r="G727" s="163"/>
      <c r="H727" s="163"/>
    </row>
    <row r="728" spans="2:8" ht="15" x14ac:dyDescent="0.25">
      <c r="B728" s="163"/>
      <c r="C728" s="163"/>
      <c r="D728" s="191"/>
      <c r="E728" s="163"/>
      <c r="F728" s="163"/>
      <c r="G728" s="163"/>
      <c r="H728" s="163"/>
    </row>
    <row r="729" spans="2:8" ht="15" x14ac:dyDescent="0.25">
      <c r="B729" s="163"/>
      <c r="C729" s="163"/>
      <c r="D729" s="191"/>
      <c r="E729" s="163"/>
      <c r="F729" s="163"/>
      <c r="G729" s="163"/>
      <c r="H729" s="163"/>
    </row>
    <row r="730" spans="2:8" ht="15" x14ac:dyDescent="0.25">
      <c r="B730" s="163"/>
      <c r="C730" s="163"/>
      <c r="D730" s="191"/>
      <c r="E730" s="163"/>
      <c r="F730" s="163"/>
      <c r="G730" s="163"/>
      <c r="H730" s="163"/>
    </row>
    <row r="731" spans="2:8" ht="15" x14ac:dyDescent="0.25">
      <c r="B731" s="163"/>
      <c r="C731" s="163"/>
      <c r="D731" s="191"/>
      <c r="E731" s="163"/>
      <c r="F731" s="163"/>
      <c r="G731" s="163"/>
      <c r="H731" s="163"/>
    </row>
    <row r="732" spans="2:8" ht="15" x14ac:dyDescent="0.25">
      <c r="B732" s="163"/>
      <c r="C732" s="163"/>
      <c r="D732" s="191"/>
      <c r="E732" s="163"/>
      <c r="F732" s="163"/>
      <c r="G732" s="163"/>
      <c r="H732" s="163"/>
    </row>
    <row r="733" spans="2:8" ht="15" x14ac:dyDescent="0.25">
      <c r="B733" s="163"/>
      <c r="C733" s="163"/>
      <c r="D733" s="191"/>
      <c r="E733" s="163"/>
      <c r="F733" s="163"/>
      <c r="G733" s="163"/>
      <c r="H733" s="163"/>
    </row>
    <row r="734" spans="2:8" ht="15" x14ac:dyDescent="0.25">
      <c r="B734" s="163"/>
      <c r="C734" s="163"/>
      <c r="D734" s="191"/>
      <c r="E734" s="163"/>
      <c r="F734" s="163"/>
      <c r="G734" s="163"/>
      <c r="H734" s="163"/>
    </row>
    <row r="735" spans="2:8" ht="15" x14ac:dyDescent="0.25">
      <c r="B735" s="163"/>
      <c r="C735" s="163"/>
      <c r="D735" s="191"/>
      <c r="E735" s="163"/>
      <c r="F735" s="163"/>
      <c r="G735" s="163"/>
      <c r="H735" s="163"/>
    </row>
    <row r="736" spans="2:8" ht="62.4" x14ac:dyDescent="0.25">
      <c r="B736" s="182" t="s">
        <v>343</v>
      </c>
      <c r="C736" s="182" t="s">
        <v>5</v>
      </c>
      <c r="D736" s="182" t="s">
        <v>393</v>
      </c>
      <c r="E736" s="182" t="s">
        <v>394</v>
      </c>
      <c r="F736" s="182" t="s">
        <v>9</v>
      </c>
      <c r="G736" s="182" t="s">
        <v>344</v>
      </c>
      <c r="H736" s="182" t="s">
        <v>11</v>
      </c>
    </row>
    <row r="737" spans="2:8" ht="45" x14ac:dyDescent="0.25">
      <c r="B737" s="166" t="s">
        <v>862</v>
      </c>
      <c r="C737" s="166" t="s">
        <v>863</v>
      </c>
      <c r="D737" s="195">
        <v>110</v>
      </c>
      <c r="E737" s="167">
        <v>2024</v>
      </c>
      <c r="F737" s="167">
        <v>2032</v>
      </c>
      <c r="G737" s="166" t="s">
        <v>864</v>
      </c>
      <c r="H737" s="166" t="s">
        <v>865</v>
      </c>
    </row>
    <row r="738" spans="2:8" ht="60" x14ac:dyDescent="0.25">
      <c r="B738" s="166" t="s">
        <v>862</v>
      </c>
      <c r="C738" s="166" t="s">
        <v>866</v>
      </c>
      <c r="D738" s="195">
        <v>197</v>
      </c>
      <c r="E738" s="167">
        <v>2025</v>
      </c>
      <c r="F738" s="167">
        <v>2030</v>
      </c>
      <c r="G738" s="166" t="s">
        <v>867</v>
      </c>
      <c r="H738" s="166" t="s">
        <v>868</v>
      </c>
    </row>
    <row r="739" spans="2:8" ht="45" x14ac:dyDescent="0.25">
      <c r="B739" s="166" t="s">
        <v>862</v>
      </c>
      <c r="C739" s="166" t="s">
        <v>869</v>
      </c>
      <c r="D739" s="195">
        <v>8</v>
      </c>
      <c r="E739" s="167">
        <v>2025</v>
      </c>
      <c r="F739" s="167">
        <v>2029</v>
      </c>
      <c r="G739" s="166" t="s">
        <v>870</v>
      </c>
      <c r="H739" s="166" t="s">
        <v>871</v>
      </c>
    </row>
    <row r="740" spans="2:8" ht="30" x14ac:dyDescent="0.25">
      <c r="B740" s="166" t="s">
        <v>862</v>
      </c>
      <c r="C740" s="166" t="s">
        <v>872</v>
      </c>
      <c r="D740" s="195">
        <f>6+3.35</f>
        <v>9.35</v>
      </c>
      <c r="E740" s="167">
        <v>2025</v>
      </c>
      <c r="F740" s="167">
        <v>2029</v>
      </c>
      <c r="G740" s="166" t="s">
        <v>873</v>
      </c>
      <c r="H740" s="166" t="s">
        <v>436</v>
      </c>
    </row>
    <row r="741" spans="2:8" ht="30" x14ac:dyDescent="0.25">
      <c r="B741" s="166" t="s">
        <v>862</v>
      </c>
      <c r="C741" s="166" t="s">
        <v>874</v>
      </c>
      <c r="D741" s="195">
        <f>2+2</f>
        <v>4</v>
      </c>
      <c r="E741" s="167">
        <v>2025</v>
      </c>
      <c r="F741" s="167">
        <v>2029</v>
      </c>
      <c r="G741" s="166" t="s">
        <v>651</v>
      </c>
      <c r="H741" s="166" t="s">
        <v>436</v>
      </c>
    </row>
    <row r="742" spans="2:8" ht="30" x14ac:dyDescent="0.25">
      <c r="B742" s="166" t="s">
        <v>862</v>
      </c>
      <c r="C742" s="166" t="s">
        <v>875</v>
      </c>
      <c r="D742" s="195">
        <v>5</v>
      </c>
      <c r="E742" s="167">
        <v>2025</v>
      </c>
      <c r="F742" s="167">
        <v>2026</v>
      </c>
      <c r="G742" s="166" t="s">
        <v>876</v>
      </c>
      <c r="H742" s="166" t="s">
        <v>436</v>
      </c>
    </row>
    <row r="743" spans="2:8" ht="15" x14ac:dyDescent="0.25">
      <c r="B743" s="166" t="s">
        <v>862</v>
      </c>
      <c r="C743" s="166" t="s">
        <v>877</v>
      </c>
      <c r="D743" s="195" t="s">
        <v>230</v>
      </c>
      <c r="E743" s="167"/>
      <c r="F743" s="167"/>
      <c r="G743" s="166"/>
      <c r="H743" s="166"/>
    </row>
    <row r="744" spans="2:8" ht="30" x14ac:dyDescent="0.25">
      <c r="B744" s="166" t="s">
        <v>862</v>
      </c>
      <c r="C744" s="166" t="s">
        <v>878</v>
      </c>
      <c r="D744" s="195">
        <v>18</v>
      </c>
      <c r="E744" s="167">
        <v>2025</v>
      </c>
      <c r="F744" s="167">
        <v>2027</v>
      </c>
      <c r="G744" s="166" t="s">
        <v>879</v>
      </c>
      <c r="H744" s="166" t="s">
        <v>880</v>
      </c>
    </row>
    <row r="745" spans="2:8" ht="30" x14ac:dyDescent="0.25">
      <c r="B745" s="166" t="s">
        <v>862</v>
      </c>
      <c r="C745" s="166" t="s">
        <v>881</v>
      </c>
      <c r="D745" s="195">
        <v>2</v>
      </c>
      <c r="E745" s="167">
        <v>2025</v>
      </c>
      <c r="F745" s="167">
        <v>2026</v>
      </c>
      <c r="G745" s="166" t="s">
        <v>882</v>
      </c>
      <c r="H745" s="166" t="s">
        <v>883</v>
      </c>
    </row>
    <row r="746" spans="2:8" ht="45" x14ac:dyDescent="0.25">
      <c r="B746" s="166" t="s">
        <v>862</v>
      </c>
      <c r="C746" s="166" t="s">
        <v>884</v>
      </c>
      <c r="D746" s="195">
        <v>2</v>
      </c>
      <c r="E746" s="167">
        <v>2025</v>
      </c>
      <c r="F746" s="167">
        <v>2026</v>
      </c>
      <c r="G746" s="166" t="s">
        <v>885</v>
      </c>
      <c r="H746" s="166" t="s">
        <v>886</v>
      </c>
    </row>
    <row r="747" spans="2:8" ht="30" x14ac:dyDescent="0.25">
      <c r="B747" s="166" t="s">
        <v>862</v>
      </c>
      <c r="C747" s="166" t="s">
        <v>887</v>
      </c>
      <c r="D747" s="195">
        <v>7.96</v>
      </c>
      <c r="E747" s="167">
        <v>2025</v>
      </c>
      <c r="F747" s="167">
        <v>2027</v>
      </c>
      <c r="G747" s="166" t="s">
        <v>888</v>
      </c>
      <c r="H747" s="166" t="s">
        <v>889</v>
      </c>
    </row>
    <row r="748" spans="2:8" ht="30" x14ac:dyDescent="0.25">
      <c r="B748" s="166" t="s">
        <v>862</v>
      </c>
      <c r="C748" s="166" t="s">
        <v>890</v>
      </c>
      <c r="D748" s="195">
        <v>1.05</v>
      </c>
      <c r="E748" s="167">
        <v>2025</v>
      </c>
      <c r="F748" s="167">
        <v>2026</v>
      </c>
      <c r="G748" s="166" t="s">
        <v>891</v>
      </c>
      <c r="H748" s="166" t="s">
        <v>892</v>
      </c>
    </row>
    <row r="749" spans="2:8" ht="15" x14ac:dyDescent="0.25">
      <c r="B749" s="166" t="s">
        <v>862</v>
      </c>
      <c r="C749" s="166" t="s">
        <v>893</v>
      </c>
      <c r="D749" s="195">
        <v>0.8</v>
      </c>
      <c r="E749" s="167">
        <v>2025</v>
      </c>
      <c r="F749" s="167">
        <v>2026</v>
      </c>
      <c r="G749" s="166" t="s">
        <v>894</v>
      </c>
      <c r="H749" s="166" t="s">
        <v>895</v>
      </c>
    </row>
    <row r="750" spans="2:8" ht="30" x14ac:dyDescent="0.25">
      <c r="B750" s="166" t="s">
        <v>862</v>
      </c>
      <c r="C750" s="166" t="s">
        <v>896</v>
      </c>
      <c r="D750" s="205">
        <v>6.9</v>
      </c>
      <c r="E750" s="184">
        <v>2025</v>
      </c>
      <c r="F750" s="184">
        <v>2027</v>
      </c>
      <c r="G750" s="185" t="s">
        <v>897</v>
      </c>
      <c r="H750" s="186" t="s">
        <v>898</v>
      </c>
    </row>
    <row r="751" spans="2:8" ht="30" x14ac:dyDescent="0.25">
      <c r="B751" s="166" t="s">
        <v>862</v>
      </c>
      <c r="C751" s="166" t="s">
        <v>899</v>
      </c>
      <c r="D751" s="195">
        <v>2</v>
      </c>
      <c r="E751" s="187">
        <v>2025</v>
      </c>
      <c r="F751" s="187">
        <v>2026</v>
      </c>
      <c r="G751" s="187" t="s">
        <v>900</v>
      </c>
      <c r="H751" s="185" t="s">
        <v>901</v>
      </c>
    </row>
    <row r="752" spans="2:8" ht="13.8" x14ac:dyDescent="0.25"/>
  </sheetData>
  <mergeCells count="2">
    <mergeCell ref="B1:H1"/>
    <mergeCell ref="B2:H2"/>
  </mergeCells>
  <pageMargins left="0.7" right="0.7" top="0.75" bottom="0.75" header="0.3" footer="0.3"/>
  <pageSetup paperSize="9" scale="56"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58182-A543-4C23-867C-B1AB3A374AFC}">
  <dimension ref="A1:H33"/>
  <sheetViews>
    <sheetView zoomScale="70" zoomScaleNormal="70" workbookViewId="0">
      <selection activeCell="A2" sqref="A2:G2"/>
    </sheetView>
  </sheetViews>
  <sheetFormatPr defaultColWidth="26.90625" defaultRowHeight="15" x14ac:dyDescent="0.25"/>
  <cols>
    <col min="1" max="2" width="26.90625" style="97"/>
    <col min="3" max="3" width="14.6328125" style="97" customWidth="1"/>
    <col min="4" max="4" width="12.90625" style="97" customWidth="1"/>
    <col min="5" max="5" width="16.6328125" style="97" customWidth="1"/>
    <col min="6" max="6" width="49.453125" style="97" customWidth="1"/>
    <col min="7" max="7" width="56" style="97" customWidth="1"/>
    <col min="8" max="16384" width="26.90625" style="97"/>
  </cols>
  <sheetData>
    <row r="1" spans="1:7" ht="17.399999999999999" x14ac:dyDescent="0.25">
      <c r="A1" s="233" t="s">
        <v>1327</v>
      </c>
      <c r="B1" s="233"/>
      <c r="C1" s="233"/>
      <c r="D1" s="233"/>
      <c r="E1" s="233"/>
      <c r="F1" s="233"/>
      <c r="G1" s="233"/>
    </row>
    <row r="2" spans="1:7" ht="43.2" customHeight="1" x14ac:dyDescent="0.25">
      <c r="A2" s="254" t="s">
        <v>1328</v>
      </c>
      <c r="B2" s="254"/>
      <c r="C2" s="254"/>
      <c r="D2" s="254"/>
      <c r="E2" s="254"/>
      <c r="F2" s="254"/>
      <c r="G2" s="254"/>
    </row>
    <row r="3" spans="1:7" ht="62.4" x14ac:dyDescent="0.25">
      <c r="A3" s="92" t="s">
        <v>4</v>
      </c>
      <c r="B3" s="93" t="s">
        <v>1242</v>
      </c>
      <c r="C3" s="94" t="s">
        <v>1243</v>
      </c>
      <c r="D3" s="94" t="s">
        <v>1244</v>
      </c>
      <c r="E3" s="95" t="s">
        <v>1245</v>
      </c>
      <c r="F3" s="93" t="s">
        <v>344</v>
      </c>
      <c r="G3" s="96" t="s">
        <v>11</v>
      </c>
    </row>
    <row r="4" spans="1:7" ht="30" x14ac:dyDescent="0.25">
      <c r="A4" s="101" t="s">
        <v>1259</v>
      </c>
      <c r="B4" s="101" t="s">
        <v>1260</v>
      </c>
      <c r="C4" s="211">
        <v>17.853999999999999</v>
      </c>
      <c r="D4" s="91">
        <v>2025</v>
      </c>
      <c r="E4" s="91">
        <v>2030</v>
      </c>
      <c r="F4" s="207" t="s">
        <v>1261</v>
      </c>
      <c r="G4" s="207" t="s">
        <v>1262</v>
      </c>
    </row>
    <row r="5" spans="1:7" ht="30" x14ac:dyDescent="0.25">
      <c r="A5" s="101" t="s">
        <v>1259</v>
      </c>
      <c r="B5" s="101" t="s">
        <v>1263</v>
      </c>
      <c r="C5" s="211">
        <v>4.2249999999999996</v>
      </c>
      <c r="D5" s="91">
        <v>2025</v>
      </c>
      <c r="E5" s="91">
        <v>2030</v>
      </c>
      <c r="F5" s="207" t="s">
        <v>1261</v>
      </c>
      <c r="G5" s="207" t="s">
        <v>1264</v>
      </c>
    </row>
    <row r="6" spans="1:7" ht="30" x14ac:dyDescent="0.25">
      <c r="A6" s="101" t="s">
        <v>1259</v>
      </c>
      <c r="B6" s="101" t="s">
        <v>1265</v>
      </c>
      <c r="C6" s="211">
        <v>11.122</v>
      </c>
      <c r="D6" s="91">
        <v>2025</v>
      </c>
      <c r="E6" s="91">
        <v>2030</v>
      </c>
      <c r="F6" s="207" t="s">
        <v>1261</v>
      </c>
      <c r="G6" s="207" t="s">
        <v>1266</v>
      </c>
    </row>
    <row r="7" spans="1:7" ht="30" x14ac:dyDescent="0.25">
      <c r="A7" s="101" t="s">
        <v>1259</v>
      </c>
      <c r="B7" s="101" t="s">
        <v>1267</v>
      </c>
      <c r="C7" s="211">
        <v>3.6470000000000002</v>
      </c>
      <c r="D7" s="91">
        <v>2025</v>
      </c>
      <c r="E7" s="91">
        <v>2030</v>
      </c>
      <c r="F7" s="207" t="s">
        <v>1261</v>
      </c>
      <c r="G7" s="207" t="s">
        <v>1268</v>
      </c>
    </row>
    <row r="8" spans="1:7" ht="30" x14ac:dyDescent="0.25">
      <c r="A8" s="101" t="s">
        <v>1259</v>
      </c>
      <c r="B8" s="101" t="s">
        <v>1269</v>
      </c>
      <c r="C8" s="211">
        <v>2.0579999999999998</v>
      </c>
      <c r="D8" s="91">
        <v>2025</v>
      </c>
      <c r="E8" s="91">
        <v>2030</v>
      </c>
      <c r="F8" s="207" t="s">
        <v>1261</v>
      </c>
      <c r="G8" s="207" t="s">
        <v>1268</v>
      </c>
    </row>
    <row r="9" spans="1:7" ht="30" x14ac:dyDescent="0.25">
      <c r="A9" s="101" t="s">
        <v>1259</v>
      </c>
      <c r="B9" s="101" t="s">
        <v>1270</v>
      </c>
      <c r="C9" s="211">
        <v>1.427</v>
      </c>
      <c r="D9" s="91">
        <v>2025</v>
      </c>
      <c r="E9" s="91">
        <v>2030</v>
      </c>
      <c r="F9" s="207" t="s">
        <v>1261</v>
      </c>
      <c r="G9" s="207"/>
    </row>
    <row r="10" spans="1:7" ht="30" x14ac:dyDescent="0.25">
      <c r="A10" s="101" t="s">
        <v>1259</v>
      </c>
      <c r="B10" s="101" t="s">
        <v>1271</v>
      </c>
      <c r="C10" s="211">
        <v>10.141</v>
      </c>
      <c r="D10" s="91">
        <v>2025</v>
      </c>
      <c r="E10" s="91">
        <v>2030</v>
      </c>
      <c r="F10" s="207" t="s">
        <v>1261</v>
      </c>
      <c r="G10" s="207" t="s">
        <v>1268</v>
      </c>
    </row>
    <row r="11" spans="1:7" ht="30" x14ac:dyDescent="0.25">
      <c r="A11" s="101" t="s">
        <v>1259</v>
      </c>
      <c r="B11" s="101" t="s">
        <v>1272</v>
      </c>
      <c r="C11" s="211">
        <v>12.105</v>
      </c>
      <c r="D11" s="91">
        <v>2025</v>
      </c>
      <c r="E11" s="91">
        <v>2030</v>
      </c>
      <c r="F11" s="207" t="s">
        <v>1261</v>
      </c>
      <c r="G11" s="207" t="s">
        <v>1268</v>
      </c>
    </row>
    <row r="12" spans="1:7" ht="30" x14ac:dyDescent="0.25">
      <c r="A12" s="101" t="s">
        <v>1259</v>
      </c>
      <c r="B12" s="101" t="s">
        <v>1273</v>
      </c>
      <c r="C12" s="211">
        <v>0.85199999999999998</v>
      </c>
      <c r="D12" s="91">
        <v>2025</v>
      </c>
      <c r="E12" s="91">
        <v>2030</v>
      </c>
      <c r="F12" s="207" t="s">
        <v>1261</v>
      </c>
      <c r="G12" s="207" t="s">
        <v>1268</v>
      </c>
    </row>
    <row r="13" spans="1:7" ht="30" x14ac:dyDescent="0.25">
      <c r="A13" s="101" t="s">
        <v>1259</v>
      </c>
      <c r="B13" s="101" t="s">
        <v>1274</v>
      </c>
      <c r="C13" s="211">
        <v>1.0549999999999999</v>
      </c>
      <c r="D13" s="91">
        <v>2025</v>
      </c>
      <c r="E13" s="91">
        <v>2030</v>
      </c>
      <c r="F13" s="207" t="s">
        <v>1261</v>
      </c>
      <c r="G13" s="207" t="s">
        <v>1275</v>
      </c>
    </row>
    <row r="14" spans="1:7" ht="30" x14ac:dyDescent="0.25">
      <c r="A14" s="101" t="s">
        <v>1259</v>
      </c>
      <c r="B14" s="101" t="s">
        <v>1276</v>
      </c>
      <c r="C14" s="211">
        <v>39.619</v>
      </c>
      <c r="D14" s="91">
        <v>2025</v>
      </c>
      <c r="E14" s="91">
        <v>2030</v>
      </c>
      <c r="F14" s="207" t="s">
        <v>1261</v>
      </c>
      <c r="G14" s="207" t="s">
        <v>1268</v>
      </c>
    </row>
    <row r="15" spans="1:7" ht="60" x14ac:dyDescent="0.25">
      <c r="A15" s="29" t="s">
        <v>1246</v>
      </c>
      <c r="B15" s="29" t="s">
        <v>1247</v>
      </c>
      <c r="C15" s="209">
        <v>70</v>
      </c>
      <c r="D15" s="98">
        <v>2025</v>
      </c>
      <c r="E15" s="99">
        <v>2030</v>
      </c>
      <c r="F15" s="29" t="s">
        <v>1248</v>
      </c>
      <c r="G15" s="100" t="s">
        <v>1249</v>
      </c>
    </row>
    <row r="16" spans="1:7" ht="105" x14ac:dyDescent="0.25">
      <c r="A16" s="29" t="s">
        <v>1246</v>
      </c>
      <c r="B16" s="29" t="s">
        <v>1250</v>
      </c>
      <c r="C16" s="209">
        <v>120</v>
      </c>
      <c r="D16" s="98">
        <v>2025</v>
      </c>
      <c r="E16" s="99">
        <v>2030</v>
      </c>
      <c r="F16" s="29" t="s">
        <v>1248</v>
      </c>
      <c r="G16" s="100" t="s">
        <v>1251</v>
      </c>
    </row>
    <row r="17" spans="1:8" ht="45" x14ac:dyDescent="0.25">
      <c r="A17" s="29" t="s">
        <v>1246</v>
      </c>
      <c r="B17" s="29" t="s">
        <v>1250</v>
      </c>
      <c r="C17" s="209">
        <v>90</v>
      </c>
      <c r="D17" s="98">
        <v>2025</v>
      </c>
      <c r="E17" s="99">
        <v>2030</v>
      </c>
      <c r="F17" s="29" t="s">
        <v>1248</v>
      </c>
      <c r="G17" s="100" t="s">
        <v>1252</v>
      </c>
    </row>
    <row r="18" spans="1:8" ht="60" x14ac:dyDescent="0.25">
      <c r="A18" s="29" t="s">
        <v>1246</v>
      </c>
      <c r="B18" s="29" t="s">
        <v>1253</v>
      </c>
      <c r="C18" s="210">
        <v>80</v>
      </c>
      <c r="D18" s="98">
        <v>2025</v>
      </c>
      <c r="E18" s="99">
        <v>2030</v>
      </c>
      <c r="F18" s="29" t="s">
        <v>1248</v>
      </c>
      <c r="G18" s="100" t="s">
        <v>1254</v>
      </c>
    </row>
    <row r="19" spans="1:8" ht="105" x14ac:dyDescent="0.25">
      <c r="A19" s="29" t="s">
        <v>1246</v>
      </c>
      <c r="B19" s="29" t="s">
        <v>1255</v>
      </c>
      <c r="C19" s="210">
        <v>280</v>
      </c>
      <c r="D19" s="98">
        <v>2025</v>
      </c>
      <c r="E19" s="99">
        <v>2030</v>
      </c>
      <c r="F19" s="29" t="s">
        <v>1248</v>
      </c>
      <c r="G19" s="100" t="s">
        <v>1256</v>
      </c>
    </row>
    <row r="20" spans="1:8" ht="60" x14ac:dyDescent="0.25">
      <c r="A20" s="29" t="s">
        <v>1246</v>
      </c>
      <c r="B20" s="29" t="s">
        <v>1257</v>
      </c>
      <c r="C20" s="210">
        <v>1070</v>
      </c>
      <c r="D20" s="98">
        <v>2025</v>
      </c>
      <c r="E20" s="99">
        <v>2030</v>
      </c>
      <c r="F20" s="29" t="s">
        <v>1248</v>
      </c>
      <c r="G20" s="100" t="s">
        <v>1258</v>
      </c>
    </row>
    <row r="22" spans="1:8" ht="62.4" x14ac:dyDescent="0.25">
      <c r="A22" s="208" t="s">
        <v>4</v>
      </c>
      <c r="B22" s="208" t="s">
        <v>5</v>
      </c>
      <c r="C22" s="208" t="s">
        <v>1243</v>
      </c>
      <c r="D22" s="208" t="s">
        <v>1244</v>
      </c>
      <c r="E22" s="208" t="s">
        <v>1245</v>
      </c>
      <c r="F22" s="208" t="s">
        <v>344</v>
      </c>
      <c r="G22" s="208" t="s">
        <v>11</v>
      </c>
    </row>
    <row r="23" spans="1:8" ht="135" x14ac:dyDescent="0.25">
      <c r="A23" s="215" t="s">
        <v>241</v>
      </c>
      <c r="B23" s="137" t="s">
        <v>1329</v>
      </c>
      <c r="C23" s="218">
        <v>600000</v>
      </c>
      <c r="D23" s="104">
        <v>2022</v>
      </c>
      <c r="E23" s="104">
        <v>2050</v>
      </c>
      <c r="F23" s="28" t="s">
        <v>1330</v>
      </c>
      <c r="G23" s="129" t="s">
        <v>1337</v>
      </c>
    </row>
    <row r="24" spans="1:8" ht="105" x14ac:dyDescent="0.25">
      <c r="A24" s="29" t="s">
        <v>241</v>
      </c>
      <c r="B24" s="29" t="s">
        <v>1343</v>
      </c>
      <c r="C24" s="48">
        <v>12000</v>
      </c>
      <c r="D24" s="34">
        <v>2023</v>
      </c>
      <c r="E24" s="34">
        <v>2045</v>
      </c>
      <c r="F24" s="28" t="s">
        <v>1344</v>
      </c>
      <c r="G24" s="28" t="s">
        <v>1345</v>
      </c>
    </row>
    <row r="25" spans="1:8" ht="120" x14ac:dyDescent="0.25">
      <c r="A25" s="215" t="s">
        <v>241</v>
      </c>
      <c r="B25" s="137" t="s">
        <v>1331</v>
      </c>
      <c r="C25" s="218">
        <v>100</v>
      </c>
      <c r="D25" s="104">
        <v>2019</v>
      </c>
      <c r="E25" s="104">
        <v>2025</v>
      </c>
      <c r="F25" s="76" t="s">
        <v>1332</v>
      </c>
      <c r="G25" s="212" t="s">
        <v>1338</v>
      </c>
      <c r="H25" s="221"/>
    </row>
    <row r="26" spans="1:8" ht="45" x14ac:dyDescent="0.25">
      <c r="A26" s="215" t="s">
        <v>241</v>
      </c>
      <c r="B26" s="137" t="s">
        <v>1333</v>
      </c>
      <c r="C26" s="218">
        <v>35</v>
      </c>
      <c r="D26" s="104">
        <v>2018</v>
      </c>
      <c r="E26" s="217" t="s">
        <v>122</v>
      </c>
      <c r="F26" s="76" t="s">
        <v>1332</v>
      </c>
      <c r="G26" s="129" t="s">
        <v>1339</v>
      </c>
    </row>
    <row r="27" spans="1:8" ht="195" x14ac:dyDescent="0.25">
      <c r="A27" s="215" t="s">
        <v>241</v>
      </c>
      <c r="B27" s="216" t="s">
        <v>1334</v>
      </c>
      <c r="C27" s="219">
        <v>200</v>
      </c>
      <c r="D27" s="220">
        <v>2014</v>
      </c>
      <c r="E27" s="217" t="s">
        <v>122</v>
      </c>
      <c r="F27" s="213" t="s">
        <v>1335</v>
      </c>
      <c r="G27" s="214" t="s">
        <v>1336</v>
      </c>
    </row>
    <row r="28" spans="1:8" ht="90" x14ac:dyDescent="0.25">
      <c r="A28" s="215" t="s">
        <v>241</v>
      </c>
      <c r="B28" s="215" t="s">
        <v>1340</v>
      </c>
      <c r="C28" s="48">
        <v>2500</v>
      </c>
      <c r="D28" s="34">
        <v>2013</v>
      </c>
      <c r="E28" s="34">
        <v>2033</v>
      </c>
      <c r="F28" s="129" t="s">
        <v>1341</v>
      </c>
      <c r="G28" s="28" t="s">
        <v>1342</v>
      </c>
    </row>
    <row r="30" spans="1:8" ht="62.4" x14ac:dyDescent="0.25">
      <c r="A30" s="208" t="s">
        <v>4</v>
      </c>
      <c r="B30" s="208" t="s">
        <v>5</v>
      </c>
      <c r="C30" s="208" t="s">
        <v>1243</v>
      </c>
      <c r="D30" s="208" t="s">
        <v>1244</v>
      </c>
      <c r="E30" s="208" t="s">
        <v>1245</v>
      </c>
      <c r="F30" s="208" t="s">
        <v>344</v>
      </c>
      <c r="G30" s="208" t="s">
        <v>11</v>
      </c>
    </row>
    <row r="31" spans="1:8" ht="38.4" x14ac:dyDescent="0.25">
      <c r="A31" s="222" t="s">
        <v>1346</v>
      </c>
      <c r="B31" s="223" t="s">
        <v>1353</v>
      </c>
      <c r="C31" s="225">
        <v>1000</v>
      </c>
      <c r="D31" s="34" t="s">
        <v>122</v>
      </c>
      <c r="E31" s="34" t="s">
        <v>122</v>
      </c>
      <c r="F31" s="90" t="s">
        <v>1347</v>
      </c>
      <c r="G31" s="224" t="s">
        <v>1354</v>
      </c>
    </row>
    <row r="32" spans="1:8" ht="30" x14ac:dyDescent="0.25">
      <c r="A32" s="222" t="s">
        <v>1346</v>
      </c>
      <c r="B32" s="207" t="s">
        <v>1348</v>
      </c>
      <c r="C32" s="226">
        <v>130</v>
      </c>
      <c r="D32" s="91">
        <v>2021</v>
      </c>
      <c r="E32" s="91">
        <v>2025</v>
      </c>
      <c r="F32" s="90" t="s">
        <v>1347</v>
      </c>
      <c r="G32" s="90" t="s">
        <v>1349</v>
      </c>
    </row>
    <row r="33" spans="1:7" ht="60" x14ac:dyDescent="0.25">
      <c r="A33" s="222" t="s">
        <v>1346</v>
      </c>
      <c r="B33" s="222" t="s">
        <v>1350</v>
      </c>
      <c r="C33" s="226">
        <v>50</v>
      </c>
      <c r="D33" s="91">
        <v>2020</v>
      </c>
      <c r="E33" s="91">
        <v>2027</v>
      </c>
      <c r="F33" s="5" t="s">
        <v>1351</v>
      </c>
      <c r="G33" s="90" t="s">
        <v>1352</v>
      </c>
    </row>
  </sheetData>
  <mergeCells count="2">
    <mergeCell ref="A1:G1"/>
    <mergeCell ref="A2:G2"/>
  </mergeCells>
  <pageMargins left="0.7" right="0.7" top="0.75" bottom="0.75" header="0.3" footer="0.3"/>
  <pageSetup orientation="portrait" r:id="rId1"/>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A56971077</value>
    </field>
    <field name="Objective-Title">
      <value order="0">WIIS Pipeline Feb 2025 - Welsh</value>
    </field>
    <field name="Objective-Description">
      <value order="0"/>
    </field>
    <field name="Objective-CreationStamp">
      <value order="0">2025-02-20T12:56:40Z</value>
    </field>
    <field name="Objective-IsApproved">
      <value order="0">false</value>
    </field>
    <field name="Objective-IsPublished">
      <value order="0">true</value>
    </field>
    <field name="Objective-DatePublished">
      <value order="0">2025-02-20T12:57:59Z</value>
    </field>
    <field name="Objective-ModificationStamp">
      <value order="0">2025-02-20T12:57:59Z</value>
    </field>
    <field name="Objective-Owner">
      <value order="0">Arthur, Kelvin (CSI - Welsh Treasury - Infrastructure Strategy &amp; Assurance)</value>
    </field>
    <field name="Objective-Path">
      <value order="0">Objective Global Folder:#Business File Plan:WG Organisational Groups:Post April 2024 - Corporate Services &amp; Inspectorates:Corporate Services &amp; Inspectorates (CSI) - Welsh Treasury - Infrastructure, Strategy &amp; Assurance:1 - Save:Infrastructure Strategy:Capital Infrastructure Investment:2025-28 WIIS Investment Pipeline:Wales Infrastructure Investment Strategy - 2025-2026 - Pipeline:Publication versions</value>
    </field>
    <field name="Objective-Parent">
      <value order="0">Publication versions</value>
    </field>
    <field name="Objective-State">
      <value order="0">Published</value>
    </field>
    <field name="Objective-VersionId">
      <value order="0">vA103439963</value>
    </field>
    <field name="Objective-Version">
      <value order="0">1.0</value>
    </field>
    <field name="Objective-VersionNumber">
      <value order="0">2</value>
    </field>
    <field name="Objective-VersionComment">
      <value order="0">Version 2</value>
    </field>
    <field name="Objective-FileNumber">
      <value order="0">qA2269328</value>
    </field>
    <field name="Objective-Classification">
      <value order="0">Official</value>
    </field>
    <field name="Objective-Caveats">
      <value order="0"/>
    </field>
  </systemFields>
  <catalogues>
    <catalogue name="Document Type Catalogue" type="type" ori="id:cA14">
      <field name="Objective-Date Acquired">
        <value order="0">2025-02-20T00:00:00Z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Clawr</vt:lpstr>
      <vt:lpstr>Rhagair</vt:lpstr>
      <vt:lpstr>Llywodraeth Cymru</vt:lpstr>
      <vt:lpstr>Awdurdod Lleol </vt:lpstr>
      <vt:lpstr>Sector Preifat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Arthur, Kelvin (CSI - Welsh Treasury - Infrastructure Strategy &amp; Assurance)</dc:creator>
  <cp:lastModifiedBy>Arthur, Kelvin (CSI - Welsh Treasury - Infrastructure </cp:lastModifiedBy>
  <dcterms:created xsi:type="dcterms:W3CDTF">2025-02-03T09:38:54Z</dcterms:created>
  <dcterms:modified xsi:type="dcterms:W3CDTF">2025-02-20T12:57:31Z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A56971077</vt:lpwstr>
  </property>
  <property fmtid="{D5CDD505-2E9C-101B-9397-08002B2CF9AE}" pid="4" name="Objective-Title">
    <vt:lpwstr>WIIS Pipeline Feb 2025 - Welsh</vt:lpwstr>
  </property>
  <property fmtid="{D5CDD505-2E9C-101B-9397-08002B2CF9AE}" pid="5" name="Objective-Description">
    <vt:lpwstr/>
  </property>
  <property fmtid="{D5CDD505-2E9C-101B-9397-08002B2CF9AE}" pid="6" name="Objective-CreationStamp">
    <vt:filetime>2025-02-20T12:56:40Z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2025-02-20T12:57:59Z</vt:filetime>
  </property>
  <property fmtid="{D5CDD505-2E9C-101B-9397-08002B2CF9AE}" pid="10" name="Objective-ModificationStamp">
    <vt:filetime>2025-02-20T12:57:59Z</vt:filetime>
  </property>
  <property fmtid="{D5CDD505-2E9C-101B-9397-08002B2CF9AE}" pid="11" name="Objective-Owner">
    <vt:lpwstr>Arthur, Kelvin (CSI - Welsh Treasury - Infrastructure Strategy &amp; Assurance)</vt:lpwstr>
  </property>
  <property fmtid="{D5CDD505-2E9C-101B-9397-08002B2CF9AE}" pid="12" name="Objective-Path">
    <vt:lpwstr>Objective Global Folder:#Business File Plan:WG Organisational Groups:Post April 2024 - Corporate Services &amp; Inspectorates:Corporate Services &amp; Inspectorates (CSI) - Welsh Treasury - Infrastructure, Strategy &amp; Assurance:1 - Save:Infrastructure Strategy:Capital Infrastructure Investment:2025-28 WIIS Investment Pipeline:Wales Infrastructure Investment Strategy - 2025-2026 - Pipeline:Publication versions</vt:lpwstr>
  </property>
  <property fmtid="{D5CDD505-2E9C-101B-9397-08002B2CF9AE}" pid="13" name="Objective-Parent">
    <vt:lpwstr>Publication versions</vt:lpwstr>
  </property>
  <property fmtid="{D5CDD505-2E9C-101B-9397-08002B2CF9AE}" pid="14" name="Objective-State">
    <vt:lpwstr>Published</vt:lpwstr>
  </property>
  <property fmtid="{D5CDD505-2E9C-101B-9397-08002B2CF9AE}" pid="15" name="Objective-VersionId">
    <vt:lpwstr>vA103439963</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Version 2</vt:lpwstr>
  </property>
  <property fmtid="{D5CDD505-2E9C-101B-9397-08002B2CF9AE}" pid="19" name="Objective-FileNumber">
    <vt:lpwstr>qA2269328</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filetime>2025-02-20T00:00:00Z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